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45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'List1'!$1:$4</definedName>
  </definedNames>
  <calcPr calcId="124519"/>
</workbook>
</file>

<file path=xl/sharedStrings.xml><?xml version="1.0" encoding="utf-8"?>
<sst xmlns="http://schemas.openxmlformats.org/spreadsheetml/2006/main" count="998" uniqueCount="994">
  <si>
    <t>#</t>
  </si>
  <si>
    <t>NRP</t>
  </si>
  <si>
    <t>Opis</t>
  </si>
  <si>
    <t>Realizacija 2009</t>
  </si>
  <si>
    <t>2</t>
  </si>
  <si>
    <t>3</t>
  </si>
  <si>
    <t>4</t>
  </si>
  <si>
    <t>5</t>
  </si>
  <si>
    <t>OBČINSKI SVET</t>
  </si>
  <si>
    <t>010001</t>
  </si>
  <si>
    <t>40138</t>
  </si>
  <si>
    <t>Sredstva za zagotavljanje pogojev za delo članov OS</t>
  </si>
  <si>
    <t>1.</t>
  </si>
  <si>
    <t>OBČINSKA UPRAVA   -    ODDELEK ZA SPLOŠNE ZADEVE</t>
  </si>
  <si>
    <t>060003</t>
  </si>
  <si>
    <t>40124</t>
  </si>
  <si>
    <t>Materialni stroški občinske uprave</t>
  </si>
  <si>
    <t>2.</t>
  </si>
  <si>
    <t>013001</t>
  </si>
  <si>
    <t>40126</t>
  </si>
  <si>
    <t>Plan nabave opreme</t>
  </si>
  <si>
    <t>3.</t>
  </si>
  <si>
    <t>022001</t>
  </si>
  <si>
    <t>40201</t>
  </si>
  <si>
    <t>Sredstva za dejavnost zaščite in reševanja</t>
  </si>
  <si>
    <t>4.</t>
  </si>
  <si>
    <t>022002</t>
  </si>
  <si>
    <t>40202</t>
  </si>
  <si>
    <t>Nakup opreme za enote zaščite in reševanja</t>
  </si>
  <si>
    <t>5.</t>
  </si>
  <si>
    <t>032002</t>
  </si>
  <si>
    <t>40303</t>
  </si>
  <si>
    <t>Investicijsko vzdrževanje gasilskih domov</t>
  </si>
  <si>
    <t>6.</t>
  </si>
  <si>
    <t>032003</t>
  </si>
  <si>
    <t>40304</t>
  </si>
  <si>
    <t>Investicijsko vzdrževanje vozil in opreme</t>
  </si>
  <si>
    <t>7.</t>
  </si>
  <si>
    <t>032004</t>
  </si>
  <si>
    <t>40305</t>
  </si>
  <si>
    <t>Nakup gasilske opreme</t>
  </si>
  <si>
    <t>8.</t>
  </si>
  <si>
    <t>032005</t>
  </si>
  <si>
    <t>40306</t>
  </si>
  <si>
    <t>Investicije - nakup opreme za gasilsko vozilo</t>
  </si>
  <si>
    <t>9.</t>
  </si>
  <si>
    <t>032006</t>
  </si>
  <si>
    <t>40311</t>
  </si>
  <si>
    <t>Prizidek gasilskega doma v Radovljici</t>
  </si>
  <si>
    <t>10.</t>
  </si>
  <si>
    <t>032008</t>
  </si>
  <si>
    <t>40307</t>
  </si>
  <si>
    <t>Gasilska enota Občine Radovljica</t>
  </si>
  <si>
    <t>11.</t>
  </si>
  <si>
    <t>OBČINSKA UPRAVA  -  ODDELEK ZA DRUŽBENE DEJAVNOSTI</t>
  </si>
  <si>
    <t>045117</t>
  </si>
  <si>
    <t>44660</t>
  </si>
  <si>
    <t>Razvoj Alpskega letalskega centra</t>
  </si>
  <si>
    <t>12.</t>
  </si>
  <si>
    <t>047004</t>
  </si>
  <si>
    <t>13.</t>
  </si>
  <si>
    <t>44720</t>
  </si>
  <si>
    <t>Vzdrževanje javnih sanitarij na Brezjah</t>
  </si>
  <si>
    <t>14.</t>
  </si>
  <si>
    <t>072002</t>
  </si>
  <si>
    <t>40711</t>
  </si>
  <si>
    <t>Zdravstvena postaja Kropa</t>
  </si>
  <si>
    <t>15.</t>
  </si>
  <si>
    <t>072003</t>
  </si>
  <si>
    <t>40714</t>
  </si>
  <si>
    <t>Obnova ZD Radovljica</t>
  </si>
  <si>
    <t>16.</t>
  </si>
  <si>
    <t>080032</t>
  </si>
  <si>
    <t>48270</t>
  </si>
  <si>
    <t>Graščina Radovljica - IV. faza</t>
  </si>
  <si>
    <t>17.</t>
  </si>
  <si>
    <t>080033</t>
  </si>
  <si>
    <t>48272</t>
  </si>
  <si>
    <t>Arheološko najdišče villa rustica v Mošnjah</t>
  </si>
  <si>
    <t>18.</t>
  </si>
  <si>
    <t>082004</t>
  </si>
  <si>
    <t>48231</t>
  </si>
  <si>
    <t>Zavod za varstvo kulturne dediščine</t>
  </si>
  <si>
    <t>19.</t>
  </si>
  <si>
    <t>082007</t>
  </si>
  <si>
    <t>48236</t>
  </si>
  <si>
    <t>Graščina - Grad Radovljica</t>
  </si>
  <si>
    <t>20.</t>
  </si>
  <si>
    <t>082017</t>
  </si>
  <si>
    <t>48235</t>
  </si>
  <si>
    <t>Vzdrževanje kulturne dediščine</t>
  </si>
  <si>
    <t>21.</t>
  </si>
  <si>
    <t>082023</t>
  </si>
  <si>
    <t>48264</t>
  </si>
  <si>
    <t>Ranzingerjeva vila v Begunjah</t>
  </si>
  <si>
    <t>22.</t>
  </si>
  <si>
    <t>082026</t>
  </si>
  <si>
    <t>48267</t>
  </si>
  <si>
    <t>Postavitev novih spomenikov v občini</t>
  </si>
  <si>
    <t>23.</t>
  </si>
  <si>
    <t>082035</t>
  </si>
  <si>
    <t>48281</t>
  </si>
  <si>
    <t>Bodlajev vigenc</t>
  </si>
  <si>
    <t>24.</t>
  </si>
  <si>
    <t>082038</t>
  </si>
  <si>
    <t>48284</t>
  </si>
  <si>
    <t>Muzej talcev v Begunjah</t>
  </si>
  <si>
    <t>25.</t>
  </si>
  <si>
    <t>082039</t>
  </si>
  <si>
    <t>48241</t>
  </si>
  <si>
    <t>Revitalizacija in ureditev lastništva gradu Kamen</t>
  </si>
  <si>
    <t>26.</t>
  </si>
  <si>
    <t>082003</t>
  </si>
  <si>
    <t>48210</t>
  </si>
  <si>
    <t>Program nabave opreme</t>
  </si>
  <si>
    <t>27.</t>
  </si>
  <si>
    <t>082001</t>
  </si>
  <si>
    <t>48205</t>
  </si>
  <si>
    <t>Knjižnica A.T.L. - program nabave opreme</t>
  </si>
  <si>
    <t>28.</t>
  </si>
  <si>
    <t>082012</t>
  </si>
  <si>
    <t>48206</t>
  </si>
  <si>
    <t>Knjižnica A.T.L. -nabava knjig, eksponatov, rekvizitov</t>
  </si>
  <si>
    <t>29.</t>
  </si>
  <si>
    <t>083001</t>
  </si>
  <si>
    <t>48262</t>
  </si>
  <si>
    <t>Radio Linhart</t>
  </si>
  <si>
    <t>30.</t>
  </si>
  <si>
    <t>082005</t>
  </si>
  <si>
    <t>48232</t>
  </si>
  <si>
    <t>Vzdrževanje kulturnih domov</t>
  </si>
  <si>
    <t>31.</t>
  </si>
  <si>
    <t>082006</t>
  </si>
  <si>
    <t>48234</t>
  </si>
  <si>
    <t>Nabava opreme za kulturna društva</t>
  </si>
  <si>
    <t>32.</t>
  </si>
  <si>
    <t>082008</t>
  </si>
  <si>
    <t>48237</t>
  </si>
  <si>
    <t>JZ Linhartova dvorana -  nabava opreme</t>
  </si>
  <si>
    <t>33.</t>
  </si>
  <si>
    <t>082009</t>
  </si>
  <si>
    <t>48240</t>
  </si>
  <si>
    <t>Kropa - Trško jedro</t>
  </si>
  <si>
    <t>34.</t>
  </si>
  <si>
    <t>082010</t>
  </si>
  <si>
    <t>48242</t>
  </si>
  <si>
    <t>Ureditev Kulturnega doma Lancovo</t>
  </si>
  <si>
    <t>35.</t>
  </si>
  <si>
    <t>082011</t>
  </si>
  <si>
    <t>48252</t>
  </si>
  <si>
    <t>Kropa - Kovaški muzej</t>
  </si>
  <si>
    <t>36.</t>
  </si>
  <si>
    <t>082015</t>
  </si>
  <si>
    <t>48255</t>
  </si>
  <si>
    <t>Knjižnica A.T.Linharta Radovljica - zgradba</t>
  </si>
  <si>
    <t>37.</t>
  </si>
  <si>
    <t>082040</t>
  </si>
  <si>
    <t>48287</t>
  </si>
  <si>
    <t>Kulturna dvorana Lesce</t>
  </si>
  <si>
    <t>38.</t>
  </si>
  <si>
    <t>802040</t>
  </si>
  <si>
    <t>48286</t>
  </si>
  <si>
    <t>Ureditev trga pred cerkvijo sv. Petra v Radovljici</t>
  </si>
  <si>
    <t>39.</t>
  </si>
  <si>
    <t>084001</t>
  </si>
  <si>
    <t>44803</t>
  </si>
  <si>
    <t>Vzdrževanje grobišč in spomenikov</t>
  </si>
  <si>
    <t>40.</t>
  </si>
  <si>
    <t>081001</t>
  </si>
  <si>
    <t>46201</t>
  </si>
  <si>
    <t>Oprema za športna društva in drugi stroški</t>
  </si>
  <si>
    <t>41.</t>
  </si>
  <si>
    <t>081002</t>
  </si>
  <si>
    <t>46202</t>
  </si>
  <si>
    <t>Tekoče vzdrževanje in najemnine</t>
  </si>
  <si>
    <t>42.</t>
  </si>
  <si>
    <t>081003</t>
  </si>
  <si>
    <t>46203</t>
  </si>
  <si>
    <t>Rekreacijski park v Radovljici</t>
  </si>
  <si>
    <t>43.</t>
  </si>
  <si>
    <t>081005</t>
  </si>
  <si>
    <t>46207</t>
  </si>
  <si>
    <t>Šolsko otroško igrišče v  Lescah</t>
  </si>
  <si>
    <t>44.</t>
  </si>
  <si>
    <t>081008</t>
  </si>
  <si>
    <t>46216</t>
  </si>
  <si>
    <t>Smučišče Kamna Gorica</t>
  </si>
  <si>
    <t>45.</t>
  </si>
  <si>
    <t>081011</t>
  </si>
  <si>
    <t>46219</t>
  </si>
  <si>
    <t>Športno igrišče OŠ Lipnica</t>
  </si>
  <si>
    <t>46.</t>
  </si>
  <si>
    <t>081012</t>
  </si>
  <si>
    <t>46221</t>
  </si>
  <si>
    <t>Atletski park Radovljica</t>
  </si>
  <si>
    <t>47.</t>
  </si>
  <si>
    <t>081013</t>
  </si>
  <si>
    <t>46225</t>
  </si>
  <si>
    <t>Plezalna dvorana</t>
  </si>
  <si>
    <t>48.</t>
  </si>
  <si>
    <t>081014</t>
  </si>
  <si>
    <t>46226</t>
  </si>
  <si>
    <t>Izgradnja večnamenskih športnih površin v Mošnjah</t>
  </si>
  <si>
    <t>49.</t>
  </si>
  <si>
    <t>081028</t>
  </si>
  <si>
    <t>46239</t>
  </si>
  <si>
    <t>Vzdrževanje športnih objektov</t>
  </si>
  <si>
    <t>50.</t>
  </si>
  <si>
    <t>081031</t>
  </si>
  <si>
    <t>46243</t>
  </si>
  <si>
    <t>Rekreacijski park Vrbnje</t>
  </si>
  <si>
    <t>51.</t>
  </si>
  <si>
    <t>082002</t>
  </si>
  <si>
    <t>48207</t>
  </si>
  <si>
    <t>Investicijsko vzdrževalna dela in drugi odhodki</t>
  </si>
  <si>
    <t>52.</t>
  </si>
  <si>
    <t>082042</t>
  </si>
  <si>
    <t>46241</t>
  </si>
  <si>
    <t>Otroško igrišče Begunje</t>
  </si>
  <si>
    <t>53.</t>
  </si>
  <si>
    <t>091001</t>
  </si>
  <si>
    <t>49105</t>
  </si>
  <si>
    <t>Investicijsko vzdrževanje VVZ Radovljica</t>
  </si>
  <si>
    <t>54.</t>
  </si>
  <si>
    <t>091003</t>
  </si>
  <si>
    <t>49108</t>
  </si>
  <si>
    <t>VVZ Radovljica, vrtec Posavec</t>
  </si>
  <si>
    <t>55.</t>
  </si>
  <si>
    <t>091013</t>
  </si>
  <si>
    <t>49112</t>
  </si>
  <si>
    <t>VVZ Radovljica, vrtec Brezje</t>
  </si>
  <si>
    <t>56.</t>
  </si>
  <si>
    <t>091015</t>
  </si>
  <si>
    <t>49114</t>
  </si>
  <si>
    <t>Investicije v zagotovitev prostorov za predšolsko vzojo</t>
  </si>
  <si>
    <t>57.</t>
  </si>
  <si>
    <t>091004</t>
  </si>
  <si>
    <t>49213</t>
  </si>
  <si>
    <t>Investicijsko vzdrževanje šol - OŠ Lesce</t>
  </si>
  <si>
    <t>58.</t>
  </si>
  <si>
    <t>091005</t>
  </si>
  <si>
    <t>49224</t>
  </si>
  <si>
    <t>Investicijsko vzdrževanje šol - OŠ Lipnica</t>
  </si>
  <si>
    <t>59.</t>
  </si>
  <si>
    <t>091006</t>
  </si>
  <si>
    <t>49234</t>
  </si>
  <si>
    <t>Investicijsko vzdrževanje šol - OŠ Radovljica</t>
  </si>
  <si>
    <t>60.</t>
  </si>
  <si>
    <t>091007</t>
  </si>
  <si>
    <t>49245</t>
  </si>
  <si>
    <t>Investicijsko vzdrževanje šol - OŠ A. Janše</t>
  </si>
  <si>
    <t>61.</t>
  </si>
  <si>
    <t>091010</t>
  </si>
  <si>
    <t>49282</t>
  </si>
  <si>
    <t>Investicije in obnova OŠ</t>
  </si>
  <si>
    <t>62.</t>
  </si>
  <si>
    <t>091008</t>
  </si>
  <si>
    <t>49254</t>
  </si>
  <si>
    <t>Investicijsko vzdrževanje šol - Glasbena šola Radovljica</t>
  </si>
  <si>
    <t>63.</t>
  </si>
  <si>
    <t>49257</t>
  </si>
  <si>
    <t>Invest.vzd.šol GŠ Radovljica - plinsko ogrevanje</t>
  </si>
  <si>
    <t>64.</t>
  </si>
  <si>
    <t>094002</t>
  </si>
  <si>
    <t>49283</t>
  </si>
  <si>
    <t>Sofin. ureditve dodatnega prostora v Gimnaziji Jesenice in Radovljica</t>
  </si>
  <si>
    <t>65.</t>
  </si>
  <si>
    <t>094001</t>
  </si>
  <si>
    <t>49284</t>
  </si>
  <si>
    <t>Zagotovitev prostorov za Visoko šolo za podjetništvo</t>
  </si>
  <si>
    <t>66.</t>
  </si>
  <si>
    <t>095001</t>
  </si>
  <si>
    <t>49266</t>
  </si>
  <si>
    <t>Investicijsko vzdrževanje  Ljudska univerza Radovljica</t>
  </si>
  <si>
    <t>67.</t>
  </si>
  <si>
    <t>49106</t>
  </si>
  <si>
    <t>Darilo novorojenčkom občine</t>
  </si>
  <si>
    <t>68.</t>
  </si>
  <si>
    <t>107002</t>
  </si>
  <si>
    <t>41017</t>
  </si>
  <si>
    <t>Sanacija Doma Matevža Langusa K.G. in Doma J. Benedika</t>
  </si>
  <si>
    <t>69.</t>
  </si>
  <si>
    <t>OBČINSKA UPRAVA  -  ODDELEK ZA GOSPODARSTVO</t>
  </si>
  <si>
    <t>013002</t>
  </si>
  <si>
    <t>44811</t>
  </si>
  <si>
    <t>Tekoče vzdr. poslovnih  prostorov - Kranjska 13</t>
  </si>
  <si>
    <t>70.</t>
  </si>
  <si>
    <t>013004</t>
  </si>
  <si>
    <t>44819</t>
  </si>
  <si>
    <t>Obnova posl. stavbe na Kopališki 10, Radovljica</t>
  </si>
  <si>
    <t>71.</t>
  </si>
  <si>
    <t>013005</t>
  </si>
  <si>
    <t>44801</t>
  </si>
  <si>
    <t>Tekoče vzdrževanje  poslovnih  prostorov</t>
  </si>
  <si>
    <t>72.</t>
  </si>
  <si>
    <t>042001</t>
  </si>
  <si>
    <t>44501</t>
  </si>
  <si>
    <t>Sofinanciranje izobraževanja</t>
  </si>
  <si>
    <t>73.</t>
  </si>
  <si>
    <t>042002</t>
  </si>
  <si>
    <t>44503</t>
  </si>
  <si>
    <t>Sofinanciranje pospeševanja dopolnilnih dejavnosti in živinoreje</t>
  </si>
  <si>
    <t>74.</t>
  </si>
  <si>
    <t>042003</t>
  </si>
  <si>
    <t>44504</t>
  </si>
  <si>
    <t>Sofinanciranje čebelarskih programov</t>
  </si>
  <si>
    <t>75.</t>
  </si>
  <si>
    <t>042004</t>
  </si>
  <si>
    <t>44505</t>
  </si>
  <si>
    <t>Vzdrževanje tematskih poti</t>
  </si>
  <si>
    <t>76.</t>
  </si>
  <si>
    <t>042007</t>
  </si>
  <si>
    <t>44511</t>
  </si>
  <si>
    <t>Sofinanc. izgradnje tematskih poti: Brezje, Grabnarica in zgodovinske poti</t>
  </si>
  <si>
    <t>77.</t>
  </si>
  <si>
    <t>042009</t>
  </si>
  <si>
    <t>44821</t>
  </si>
  <si>
    <t>Čebelarski razvojno izobraževalni center Gorenjske</t>
  </si>
  <si>
    <t>78.</t>
  </si>
  <si>
    <t>042011</t>
  </si>
  <si>
    <t>44515</t>
  </si>
  <si>
    <t>Ureditev Volčjega hriba</t>
  </si>
  <si>
    <t>79.</t>
  </si>
  <si>
    <t>042005</t>
  </si>
  <si>
    <t>44507</t>
  </si>
  <si>
    <t>Sofinanciranje izboljšanja kmetijskih zemljišč</t>
  </si>
  <si>
    <t>80.</t>
  </si>
  <si>
    <t>042006</t>
  </si>
  <si>
    <t>44508</t>
  </si>
  <si>
    <t>Sofinanciranje nekategoriziranih prometnic</t>
  </si>
  <si>
    <t>81.</t>
  </si>
  <si>
    <t>042008</t>
  </si>
  <si>
    <t>44514</t>
  </si>
  <si>
    <t>Stroški azila za zapuščene živali</t>
  </si>
  <si>
    <t>82.</t>
  </si>
  <si>
    <t>013007</t>
  </si>
  <si>
    <t>44810</t>
  </si>
  <si>
    <t>Izvajanje programov preko razvojne agencije</t>
  </si>
  <si>
    <t>83.</t>
  </si>
  <si>
    <t>041001</t>
  </si>
  <si>
    <t>44809</t>
  </si>
  <si>
    <t>Subvencioniranje obrestne mere za dolgoročna posojila</t>
  </si>
  <si>
    <t>84.</t>
  </si>
  <si>
    <t>041002</t>
  </si>
  <si>
    <t>44816</t>
  </si>
  <si>
    <t>Teden obrti in podjetništva</t>
  </si>
  <si>
    <t>85.</t>
  </si>
  <si>
    <t>041003</t>
  </si>
  <si>
    <t>44817</t>
  </si>
  <si>
    <t>Izobraževanje podjetnikov in obrtnikov, druge promocije</t>
  </si>
  <si>
    <t>86.</t>
  </si>
  <si>
    <t>041004</t>
  </si>
  <si>
    <t>44820</t>
  </si>
  <si>
    <t>Priprava projektnih dokumentacij za razpise</t>
  </si>
  <si>
    <t>87.</t>
  </si>
  <si>
    <t>061003</t>
  </si>
  <si>
    <t>46105</t>
  </si>
  <si>
    <t>Zagotavljanje zakonskih obveznosti in neprofitnih stanovanj</t>
  </si>
  <si>
    <t>88.</t>
  </si>
  <si>
    <t>061004</t>
  </si>
  <si>
    <t>46111</t>
  </si>
  <si>
    <t>Zagotavljanje bivalnih enot</t>
  </si>
  <si>
    <t>89.</t>
  </si>
  <si>
    <t>061007</t>
  </si>
  <si>
    <t>46112</t>
  </si>
  <si>
    <t>Preureditev poslovnega objekta na Posavcu</t>
  </si>
  <si>
    <t>90.</t>
  </si>
  <si>
    <t>061008</t>
  </si>
  <si>
    <t>46114</t>
  </si>
  <si>
    <t>Ureditev stanovanj v Kropi</t>
  </si>
  <si>
    <t>91.</t>
  </si>
  <si>
    <t>061002</t>
  </si>
  <si>
    <t>46101</t>
  </si>
  <si>
    <t>Stroški vzdrževanja in upravljanja stanovanj</t>
  </si>
  <si>
    <t>92.</t>
  </si>
  <si>
    <t>061006</t>
  </si>
  <si>
    <t>46102</t>
  </si>
  <si>
    <t>Sredstva za oblikovanje rezervnega sklada za stanovanjske namene</t>
  </si>
  <si>
    <t>93.</t>
  </si>
  <si>
    <t>013003</t>
  </si>
  <si>
    <t>44812</t>
  </si>
  <si>
    <t>Nakup in oprema zemljišč</t>
  </si>
  <si>
    <t>94.</t>
  </si>
  <si>
    <t>084002</t>
  </si>
  <si>
    <t>44822</t>
  </si>
  <si>
    <t>Sofinanciranje veteranskih organizacij</t>
  </si>
  <si>
    <t>95.</t>
  </si>
  <si>
    <t>OBČINSKA UPRAVA  -  ODDELEK ZA OKOLJE IN PROSTOR</t>
  </si>
  <si>
    <t>045144</t>
  </si>
  <si>
    <t>44201</t>
  </si>
  <si>
    <t>Strokovne podlage za prost. izvedbene akte oz.lokac.načrte</t>
  </si>
  <si>
    <t>96.</t>
  </si>
  <si>
    <t>OBČINSKA UPRAVA  -  ODDELEK ZA INFRASTRUKTURO</t>
  </si>
  <si>
    <t>042010</t>
  </si>
  <si>
    <t>44332</t>
  </si>
  <si>
    <t>Tekoče vzdrževanje gozdnih cest</t>
  </si>
  <si>
    <t>97.</t>
  </si>
  <si>
    <t>064004</t>
  </si>
  <si>
    <t>44222</t>
  </si>
  <si>
    <t>Obnovljivi viri energije - švicarski model</t>
  </si>
  <si>
    <t>98.</t>
  </si>
  <si>
    <t>045003</t>
  </si>
  <si>
    <t>44311</t>
  </si>
  <si>
    <t>Odbojne in varovalne ograje</t>
  </si>
  <si>
    <t>99.</t>
  </si>
  <si>
    <t>045021</t>
  </si>
  <si>
    <t>44368</t>
  </si>
  <si>
    <t>Letališka steza - ALC Lesce</t>
  </si>
  <si>
    <t>100.</t>
  </si>
  <si>
    <t>045022</t>
  </si>
  <si>
    <t>44382</t>
  </si>
  <si>
    <t>Ureditev varnih šolskih poti</t>
  </si>
  <si>
    <t>101.</t>
  </si>
  <si>
    <t>045059</t>
  </si>
  <si>
    <t>44399</t>
  </si>
  <si>
    <t>Parkovna in spominska oprema</t>
  </si>
  <si>
    <t>102.</t>
  </si>
  <si>
    <t>045109</t>
  </si>
  <si>
    <t>44652</t>
  </si>
  <si>
    <t>Razširitev ceste Hraše Hlebce</t>
  </si>
  <si>
    <t>103.</t>
  </si>
  <si>
    <t>045112</t>
  </si>
  <si>
    <t>44655</t>
  </si>
  <si>
    <t>Pločnik ob Železniški ulici v Lescah</t>
  </si>
  <si>
    <t>104.</t>
  </si>
  <si>
    <t>045128</t>
  </si>
  <si>
    <t>44674</t>
  </si>
  <si>
    <t>Nakup kombiniranega komunalnega vozila</t>
  </si>
  <si>
    <t>105.</t>
  </si>
  <si>
    <t>045001</t>
  </si>
  <si>
    <t>44307</t>
  </si>
  <si>
    <t>Povezovalna cesta Gorenjska cesta - Vurnikova galerija</t>
  </si>
  <si>
    <t>106.</t>
  </si>
  <si>
    <t>045002</t>
  </si>
  <si>
    <t>44308</t>
  </si>
  <si>
    <t>Cesta za Verigo</t>
  </si>
  <si>
    <t>107.</t>
  </si>
  <si>
    <t>045004</t>
  </si>
  <si>
    <t>44313</t>
  </si>
  <si>
    <t>Asfaltiranje JP Šobčeve ceste v Lescah</t>
  </si>
  <si>
    <t>108.</t>
  </si>
  <si>
    <t>045005</t>
  </si>
  <si>
    <t>44331</t>
  </si>
  <si>
    <t>Ureditev Kranjske ceste in Šercerjeve ulice</t>
  </si>
  <si>
    <t>109.</t>
  </si>
  <si>
    <t>045007</t>
  </si>
  <si>
    <t>44335</t>
  </si>
  <si>
    <t>Gradnja kolesarske poti Lesce - Žirovnica</t>
  </si>
  <si>
    <t>110.</t>
  </si>
  <si>
    <t>045010</t>
  </si>
  <si>
    <t>44340</t>
  </si>
  <si>
    <t>Priprava in asfaltiranje JP v Podnartu -  industrijska cona</t>
  </si>
  <si>
    <t>111.</t>
  </si>
  <si>
    <t>045011</t>
  </si>
  <si>
    <t>44342</t>
  </si>
  <si>
    <t>Cesta Svobode I.in II. faza</t>
  </si>
  <si>
    <t>112.</t>
  </si>
  <si>
    <t>045012</t>
  </si>
  <si>
    <t>44344</t>
  </si>
  <si>
    <t>Odstranitev ovir za invalide</t>
  </si>
  <si>
    <t>113.</t>
  </si>
  <si>
    <t>045013</t>
  </si>
  <si>
    <t>44347</t>
  </si>
  <si>
    <t>Širitev lokalne ceste TNC - Hraše - Studenčice</t>
  </si>
  <si>
    <t>114.</t>
  </si>
  <si>
    <t>045015</t>
  </si>
  <si>
    <t>44361</t>
  </si>
  <si>
    <t>Ureditev hodnikov za pešce</t>
  </si>
  <si>
    <t>115.</t>
  </si>
  <si>
    <t>045016</t>
  </si>
  <si>
    <t>44362</t>
  </si>
  <si>
    <t>Ureditev lokalne ceste Mlaka-Peračica-Dolenje</t>
  </si>
  <si>
    <t>116.</t>
  </si>
  <si>
    <t>045017</t>
  </si>
  <si>
    <t>44363</t>
  </si>
  <si>
    <t>Pločnik v Lipniški dolini</t>
  </si>
  <si>
    <t>117.</t>
  </si>
  <si>
    <t>045026</t>
  </si>
  <si>
    <t>44388</t>
  </si>
  <si>
    <t>Gradnja kolesarske steze Lesce - Radovljica</t>
  </si>
  <si>
    <t>118.</t>
  </si>
  <si>
    <t>045028</t>
  </si>
  <si>
    <t>44390</t>
  </si>
  <si>
    <t>Preplastitev LC Lancovo - občinska meja v KS Lancovo</t>
  </si>
  <si>
    <t>119.</t>
  </si>
  <si>
    <t>045034</t>
  </si>
  <si>
    <t>44396</t>
  </si>
  <si>
    <t>Sof. povezovalne ceste iz Lipniške doline do glavne ceste G1/8</t>
  </si>
  <si>
    <t>120.</t>
  </si>
  <si>
    <t>045048</t>
  </si>
  <si>
    <t>44355</t>
  </si>
  <si>
    <t>Rekonstrukcija ceste Podvin - Zapuže</t>
  </si>
  <si>
    <t>121.</t>
  </si>
  <si>
    <t>045053</t>
  </si>
  <si>
    <t>44357</t>
  </si>
  <si>
    <t>Ureditev cestnega omrežja Zg.,-Sr.,-Sp. Dobrava- Mišače - Otoče</t>
  </si>
  <si>
    <t>122.</t>
  </si>
  <si>
    <t>045057</t>
  </si>
  <si>
    <t>44395</t>
  </si>
  <si>
    <t>Prilagoditev cest na  AC priključke</t>
  </si>
  <si>
    <t>123.</t>
  </si>
  <si>
    <t>045058</t>
  </si>
  <si>
    <t>44398</t>
  </si>
  <si>
    <t>Most Lancovo - izvedba komunalnih vodov</t>
  </si>
  <si>
    <t>124.</t>
  </si>
  <si>
    <t>045067</t>
  </si>
  <si>
    <t>44609</t>
  </si>
  <si>
    <t>Oporni zid pri cerkvi v Kropi</t>
  </si>
  <si>
    <t>125.</t>
  </si>
  <si>
    <t>045069</t>
  </si>
  <si>
    <t>44613</t>
  </si>
  <si>
    <t>Obnova ceste Ljubno - Praproše</t>
  </si>
  <si>
    <t>126.</t>
  </si>
  <si>
    <t>045071</t>
  </si>
  <si>
    <t>44618</t>
  </si>
  <si>
    <t>Obnova ceste do pokopališča v Kamni Gorici</t>
  </si>
  <si>
    <t>127.</t>
  </si>
  <si>
    <t>045077</t>
  </si>
  <si>
    <t>44620</t>
  </si>
  <si>
    <t>Cesta svobode III. in IV. faza</t>
  </si>
  <si>
    <t>128.</t>
  </si>
  <si>
    <t>045078</t>
  </si>
  <si>
    <t>44621</t>
  </si>
  <si>
    <t>Ureditev Šercerjeve ulice v Radovljici</t>
  </si>
  <si>
    <t>129.</t>
  </si>
  <si>
    <t>045079</t>
  </si>
  <si>
    <t>44622</t>
  </si>
  <si>
    <t>Rekonstrukcija dela Begunjske ceste v KS Lesce</t>
  </si>
  <si>
    <t>130.</t>
  </si>
  <si>
    <t>045081</t>
  </si>
  <si>
    <t>44624</t>
  </si>
  <si>
    <t>Razširitev mostu čez Zgošo in priključna cesta</t>
  </si>
  <si>
    <t>131.</t>
  </si>
  <si>
    <t>045083</t>
  </si>
  <si>
    <t>44626</t>
  </si>
  <si>
    <t>Cestna povezava Zapuže - grad Drnča</t>
  </si>
  <si>
    <t>132.</t>
  </si>
  <si>
    <t>045084</t>
  </si>
  <si>
    <t>44627</t>
  </si>
  <si>
    <t>Obnova in razširitev ceste Mošnje - Graben - Globoko</t>
  </si>
  <si>
    <t>133.</t>
  </si>
  <si>
    <t>045087</t>
  </si>
  <si>
    <t>44630</t>
  </si>
  <si>
    <t>Rekonstrukcija mostu Češnjica in AP ter cesta v Rovte</t>
  </si>
  <si>
    <t>134.</t>
  </si>
  <si>
    <t>045088</t>
  </si>
  <si>
    <t>44631</t>
  </si>
  <si>
    <t>Sanacija ceste češnjiški most - Češnjica - Rovte</t>
  </si>
  <si>
    <t>135.</t>
  </si>
  <si>
    <t>045120</t>
  </si>
  <si>
    <t>44663</t>
  </si>
  <si>
    <t>Obnova ceste v Vošče</t>
  </si>
  <si>
    <t>136.</t>
  </si>
  <si>
    <t>045121</t>
  </si>
  <si>
    <t>44665</t>
  </si>
  <si>
    <t>Križišče Podvin</t>
  </si>
  <si>
    <t>137.</t>
  </si>
  <si>
    <t>045127</t>
  </si>
  <si>
    <t>44673</t>
  </si>
  <si>
    <t>Širokoposovno omrežje elektronskih komunikacij</t>
  </si>
  <si>
    <t>138.</t>
  </si>
  <si>
    <t>045129</t>
  </si>
  <si>
    <t>44675</t>
  </si>
  <si>
    <t>Sanacija ceste proti "Žamarju"</t>
  </si>
  <si>
    <t>139.</t>
  </si>
  <si>
    <t>045130</t>
  </si>
  <si>
    <t>44676</t>
  </si>
  <si>
    <t>Sanacija ceste Gorica - Dvorska vas</t>
  </si>
  <si>
    <t>140.</t>
  </si>
  <si>
    <t>045135</t>
  </si>
  <si>
    <t>44681</t>
  </si>
  <si>
    <t>Širitev državne ceste skozi Begunje</t>
  </si>
  <si>
    <t>141.</t>
  </si>
  <si>
    <t>045009</t>
  </si>
  <si>
    <t>44339</t>
  </si>
  <si>
    <t>Ureditev parkirišč</t>
  </si>
  <si>
    <t>142.</t>
  </si>
  <si>
    <t>045023</t>
  </si>
  <si>
    <t>44385</t>
  </si>
  <si>
    <t>Ureditev parkirišč v občini - Elgo Lesce</t>
  </si>
  <si>
    <t>143.</t>
  </si>
  <si>
    <t>045024</t>
  </si>
  <si>
    <t>44386</t>
  </si>
  <si>
    <t>Ureditev parkirišč v občini - parkirišče Zapuže</t>
  </si>
  <si>
    <t>144.</t>
  </si>
  <si>
    <t>045025</t>
  </si>
  <si>
    <t>44387</t>
  </si>
  <si>
    <t>Odmere in odškodnine za zemljišča cest</t>
  </si>
  <si>
    <t>145.</t>
  </si>
  <si>
    <t>045031</t>
  </si>
  <si>
    <t>44393</t>
  </si>
  <si>
    <t>Ureditev meteornih in površinskih voda</t>
  </si>
  <si>
    <t>146.</t>
  </si>
  <si>
    <t>045032</t>
  </si>
  <si>
    <t>44394</t>
  </si>
  <si>
    <t>Oporni zidovi</t>
  </si>
  <si>
    <t>147.</t>
  </si>
  <si>
    <t>045054</t>
  </si>
  <si>
    <t>44314</t>
  </si>
  <si>
    <t>Obeležba uličih sistemov</t>
  </si>
  <si>
    <t>148.</t>
  </si>
  <si>
    <t>045063</t>
  </si>
  <si>
    <t>44617</t>
  </si>
  <si>
    <t>Postavitev hitrostnih ovir in osvetlitev</t>
  </si>
  <si>
    <t>149.</t>
  </si>
  <si>
    <t>045065</t>
  </si>
  <si>
    <t>44610</t>
  </si>
  <si>
    <t>Pločnik na Posavcu</t>
  </si>
  <si>
    <t>150.</t>
  </si>
  <si>
    <t>045066</t>
  </si>
  <si>
    <t>44614</t>
  </si>
  <si>
    <t>Pločnik v Podnartu</t>
  </si>
  <si>
    <t>151.</t>
  </si>
  <si>
    <t>045072</t>
  </si>
  <si>
    <t>44611</t>
  </si>
  <si>
    <t>Izgradnja pločnika od Spara do Filipiča</t>
  </si>
  <si>
    <t>152.</t>
  </si>
  <si>
    <t>045074</t>
  </si>
  <si>
    <t>44303</t>
  </si>
  <si>
    <t>Cestna oprema</t>
  </si>
  <si>
    <t>153.</t>
  </si>
  <si>
    <t>045143</t>
  </si>
  <si>
    <t>44329</t>
  </si>
  <si>
    <t>Projektne naloge, odmere, odškodnine in inventarizacija</t>
  </si>
  <si>
    <t>154.</t>
  </si>
  <si>
    <t>064001</t>
  </si>
  <si>
    <t>44302</t>
  </si>
  <si>
    <t>Javna razsvetljava - skupaj</t>
  </si>
  <si>
    <t>155.</t>
  </si>
  <si>
    <t>064002</t>
  </si>
  <si>
    <t>44315</t>
  </si>
  <si>
    <t>Investicije in vzdrževanje javne razsvetljave</t>
  </si>
  <si>
    <t>156.</t>
  </si>
  <si>
    <t>051001</t>
  </si>
  <si>
    <t>44120</t>
  </si>
  <si>
    <t>DIRO Radovljica</t>
  </si>
  <si>
    <t>157.</t>
  </si>
  <si>
    <t>051003</t>
  </si>
  <si>
    <t>44124</t>
  </si>
  <si>
    <t>Sofinanciranje deponije Mala  Mežakla</t>
  </si>
  <si>
    <t>158.</t>
  </si>
  <si>
    <t>052013</t>
  </si>
  <si>
    <t>44198</t>
  </si>
  <si>
    <t>Zbirni center v Lipniški dolini</t>
  </si>
  <si>
    <t>159.</t>
  </si>
  <si>
    <t>052001</t>
  </si>
  <si>
    <t>44110</t>
  </si>
  <si>
    <t>ČN Radovljica</t>
  </si>
  <si>
    <t>160.</t>
  </si>
  <si>
    <t>052005</t>
  </si>
  <si>
    <t>44138</t>
  </si>
  <si>
    <t>Komunalna oprema - Langusova ulica</t>
  </si>
  <si>
    <t>161.</t>
  </si>
  <si>
    <t>052006</t>
  </si>
  <si>
    <t>44140</t>
  </si>
  <si>
    <t>Komunalna oprema - Mošnje</t>
  </si>
  <si>
    <t>162.</t>
  </si>
  <si>
    <t>052008</t>
  </si>
  <si>
    <t>44150</t>
  </si>
  <si>
    <t>Komunalna oprema - LN Dolina</t>
  </si>
  <si>
    <t>163.</t>
  </si>
  <si>
    <t>052009</t>
  </si>
  <si>
    <t>44162</t>
  </si>
  <si>
    <t>Gradnja primarne kanalizacije v Begunjah - K20</t>
  </si>
  <si>
    <t>164.</t>
  </si>
  <si>
    <t>052010</t>
  </si>
  <si>
    <t>44163</t>
  </si>
  <si>
    <t>Primarna kanalizacija v Kropi</t>
  </si>
  <si>
    <t>165.</t>
  </si>
  <si>
    <t>052011</t>
  </si>
  <si>
    <t>44170</t>
  </si>
  <si>
    <t>Kanalizacija Nova vas</t>
  </si>
  <si>
    <t>166.</t>
  </si>
  <si>
    <t>052012</t>
  </si>
  <si>
    <t>44143</t>
  </si>
  <si>
    <t>Urejanje premož.pravnih in tehničnih vprašanj na ža zgrajeni komun.infrastrukturi</t>
  </si>
  <si>
    <t>167.</t>
  </si>
  <si>
    <t>052014</t>
  </si>
  <si>
    <t>44199</t>
  </si>
  <si>
    <t>Komunalna oprema OPPN za turistično območje MIVKA</t>
  </si>
  <si>
    <t>168.</t>
  </si>
  <si>
    <t>052015</t>
  </si>
  <si>
    <t>44174</t>
  </si>
  <si>
    <t>Komunalna oprema LN ČN sever</t>
  </si>
  <si>
    <t>169.</t>
  </si>
  <si>
    <t>052016</t>
  </si>
  <si>
    <t>44175</t>
  </si>
  <si>
    <t>Komunalna oprema LN Lesce jug</t>
  </si>
  <si>
    <t>170.</t>
  </si>
  <si>
    <t>052018</t>
  </si>
  <si>
    <t>44119</t>
  </si>
  <si>
    <t>Kanalizacija v naselju  Hraše</t>
  </si>
  <si>
    <t>171.</t>
  </si>
  <si>
    <t>052019</t>
  </si>
  <si>
    <t>44171</t>
  </si>
  <si>
    <t>Primarna kanalizacija Predtrg - Mošnje</t>
  </si>
  <si>
    <t>172.</t>
  </si>
  <si>
    <t>052020</t>
  </si>
  <si>
    <t>44172</t>
  </si>
  <si>
    <t>Kanalizacija KS Radovljica</t>
  </si>
  <si>
    <t>173.</t>
  </si>
  <si>
    <t>052021</t>
  </si>
  <si>
    <t>44173</t>
  </si>
  <si>
    <t>Kanalizacija KS Lesce</t>
  </si>
  <si>
    <t>174.</t>
  </si>
  <si>
    <t>052023</t>
  </si>
  <si>
    <t>44179</t>
  </si>
  <si>
    <t>Čistilna naprava Kropa</t>
  </si>
  <si>
    <t>175.</t>
  </si>
  <si>
    <t>052024</t>
  </si>
  <si>
    <t>44180</t>
  </si>
  <si>
    <t>Primarna kanalizacija Spodnje Lancovo</t>
  </si>
  <si>
    <t>176.</t>
  </si>
  <si>
    <t>052026</t>
  </si>
  <si>
    <t>44176</t>
  </si>
  <si>
    <t>Komunalna oprema -  Vurnikov trg</t>
  </si>
  <si>
    <t>177.</t>
  </si>
  <si>
    <t>052030</t>
  </si>
  <si>
    <t>44194</t>
  </si>
  <si>
    <t>Primarna kanalizacija Kamna Gorica</t>
  </si>
  <si>
    <t>178.</t>
  </si>
  <si>
    <t>052033</t>
  </si>
  <si>
    <t>44197</t>
  </si>
  <si>
    <t>Kanalizacija in ČN Posavec</t>
  </si>
  <si>
    <t>179.</t>
  </si>
  <si>
    <t>052035</t>
  </si>
  <si>
    <t>44207</t>
  </si>
  <si>
    <t>Komunalna oprema - ZN Center Lesce Merkur</t>
  </si>
  <si>
    <t>180.</t>
  </si>
  <si>
    <t>052036</t>
  </si>
  <si>
    <t>44208</t>
  </si>
  <si>
    <t>Komunalna oprema - OLN Brezje</t>
  </si>
  <si>
    <t>181.</t>
  </si>
  <si>
    <t>052037</t>
  </si>
  <si>
    <t>44209</t>
  </si>
  <si>
    <t>Komunalna oprema - OLN Leški Hrbet</t>
  </si>
  <si>
    <t>182.</t>
  </si>
  <si>
    <t>052038</t>
  </si>
  <si>
    <t>44210</t>
  </si>
  <si>
    <t>Komunalna oprema - OPPN TNC - 2</t>
  </si>
  <si>
    <t>183.</t>
  </si>
  <si>
    <t>052039</t>
  </si>
  <si>
    <t>44211</t>
  </si>
  <si>
    <t>Komunalna oprema - OPPN TNC - 3</t>
  </si>
  <si>
    <t>184.</t>
  </si>
  <si>
    <t>052040</t>
  </si>
  <si>
    <t>44212</t>
  </si>
  <si>
    <t>Komunalna oprema - OPPN stanovanjska gradnja Sz11 Kamna Gorica</t>
  </si>
  <si>
    <t>185.</t>
  </si>
  <si>
    <t>052043</t>
  </si>
  <si>
    <t>44215</t>
  </si>
  <si>
    <t>Komunalna oprema - OPPN stanovanjska gradnja Zapuže</t>
  </si>
  <si>
    <t>186.</t>
  </si>
  <si>
    <t>052044</t>
  </si>
  <si>
    <t>44216</t>
  </si>
  <si>
    <t>Komunalna oprema - OPPN Dvorska vas - 1</t>
  </si>
  <si>
    <t>187.</t>
  </si>
  <si>
    <t>052046</t>
  </si>
  <si>
    <t>44220</t>
  </si>
  <si>
    <t>Gradnja primarne kanalizacije v Begunjah - K16</t>
  </si>
  <si>
    <t>188.</t>
  </si>
  <si>
    <t>053001</t>
  </si>
  <si>
    <t>44123</t>
  </si>
  <si>
    <t>Sanacija divjih odlagališč odpadkov</t>
  </si>
  <si>
    <t>189.</t>
  </si>
  <si>
    <t>063015</t>
  </si>
  <si>
    <t>44907</t>
  </si>
  <si>
    <t>Vodenje katastra komunalnih naprav</t>
  </si>
  <si>
    <t>190.</t>
  </si>
  <si>
    <t>032007</t>
  </si>
  <si>
    <t>40312</t>
  </si>
  <si>
    <t>Pregled in vzdrževanje javnih hidrantov</t>
  </si>
  <si>
    <t>191.</t>
  </si>
  <si>
    <t>063001</t>
  </si>
  <si>
    <t>44102</t>
  </si>
  <si>
    <t>Vodovod Hraše - Ledevnica</t>
  </si>
  <si>
    <t>192.</t>
  </si>
  <si>
    <t>063003</t>
  </si>
  <si>
    <t>44107</t>
  </si>
  <si>
    <t>Vodovod Podgora</t>
  </si>
  <si>
    <t>193.</t>
  </si>
  <si>
    <t>063004</t>
  </si>
  <si>
    <t>44128</t>
  </si>
  <si>
    <t>Ureditev vodnega zajetja Draga</t>
  </si>
  <si>
    <t>194.</t>
  </si>
  <si>
    <t>063005</t>
  </si>
  <si>
    <t>44129</t>
  </si>
  <si>
    <t>Vodovod Kropa</t>
  </si>
  <si>
    <t>195.</t>
  </si>
  <si>
    <t>063006</t>
  </si>
  <si>
    <t>44166</t>
  </si>
  <si>
    <t>Urejanje premož.pravnih in tehničnih vprašanj na že zgrajenih omrežjih</t>
  </si>
  <si>
    <t>196.</t>
  </si>
  <si>
    <t>063007</t>
  </si>
  <si>
    <t>44177</t>
  </si>
  <si>
    <t>Vodovod Kropa - Otoče</t>
  </si>
  <si>
    <t>197.</t>
  </si>
  <si>
    <t>063012</t>
  </si>
  <si>
    <t>44902</t>
  </si>
  <si>
    <t>Vodovod Kropa - Kamna Gorica</t>
  </si>
  <si>
    <t>198.</t>
  </si>
  <si>
    <t>063014</t>
  </si>
  <si>
    <t>44906</t>
  </si>
  <si>
    <t>Primarni vodovod Gorenjska cesta - Cesta na Jezerca</t>
  </si>
  <si>
    <t>199.</t>
  </si>
  <si>
    <t>063016</t>
  </si>
  <si>
    <t>44113</t>
  </si>
  <si>
    <t>Vzdrževanje magistralnega vodovoda Radovna</t>
  </si>
  <si>
    <t>200.</t>
  </si>
  <si>
    <t>063017</t>
  </si>
  <si>
    <t>44133</t>
  </si>
  <si>
    <t>Povezava bodočih uporabnikov na javni vodovodni sistem v občini</t>
  </si>
  <si>
    <t>201.</t>
  </si>
  <si>
    <t>049012</t>
  </si>
  <si>
    <t>44328</t>
  </si>
  <si>
    <t>Pokopališka dejavnost in mrliške vežice</t>
  </si>
  <si>
    <t>202.</t>
  </si>
  <si>
    <t>049017</t>
  </si>
  <si>
    <t>44667</t>
  </si>
  <si>
    <t>Pokopališče Begunje</t>
  </si>
  <si>
    <t>203.</t>
  </si>
  <si>
    <t>KRAJEVNA SKUPNOST BEGUNJE</t>
  </si>
  <si>
    <t>045145</t>
  </si>
  <si>
    <t>44370</t>
  </si>
  <si>
    <t>Letno in zimsko vzd. krajevnih cest, ulic, parkov, zelenic KS Begunje</t>
  </si>
  <si>
    <t>204.</t>
  </si>
  <si>
    <t>045035</t>
  </si>
  <si>
    <t>44316</t>
  </si>
  <si>
    <t>Komunalne ceste in objekti -  KS Begunje</t>
  </si>
  <si>
    <t>205.</t>
  </si>
  <si>
    <t>049001</t>
  </si>
  <si>
    <t>64110</t>
  </si>
  <si>
    <t>Urejanje pokopališča in pogrebna dejavnost - KS Begunje</t>
  </si>
  <si>
    <t>206.</t>
  </si>
  <si>
    <t>KRAJEVNA SKUPNOST BREZJE</t>
  </si>
  <si>
    <t>045036</t>
  </si>
  <si>
    <t>44317</t>
  </si>
  <si>
    <t>Komunalne ceste in objekti -  KS Brezje</t>
  </si>
  <si>
    <t>207.</t>
  </si>
  <si>
    <t>049002</t>
  </si>
  <si>
    <t>64120</t>
  </si>
  <si>
    <t>Urejanje pokopališča in pogrebna dejavnost - KS Brezje</t>
  </si>
  <si>
    <t>208.</t>
  </si>
  <si>
    <t>091014</t>
  </si>
  <si>
    <t>49113</t>
  </si>
  <si>
    <t>VVZ Radovljica, vrtec Brezje - KS Brezje</t>
  </si>
  <si>
    <t>209.</t>
  </si>
  <si>
    <t>KRAJEVNA SKUPNOST KAMNA GORICA</t>
  </si>
  <si>
    <t>045037</t>
  </si>
  <si>
    <t>44318</t>
  </si>
  <si>
    <t>Komunalne ceste in objekti -  KS Kamna gorica</t>
  </si>
  <si>
    <t>210.</t>
  </si>
  <si>
    <t>049003</t>
  </si>
  <si>
    <t>64130</t>
  </si>
  <si>
    <t>Urejanje pokopališča in pogrebna dejavnost - KS Kamna Gorica</t>
  </si>
  <si>
    <t>211.</t>
  </si>
  <si>
    <t>KRAJEVNA SKUPNOST KROPA</t>
  </si>
  <si>
    <t>060001</t>
  </si>
  <si>
    <t>40112</t>
  </si>
  <si>
    <t>Sredstva za delovanje KS Kropa</t>
  </si>
  <si>
    <t>212.</t>
  </si>
  <si>
    <t>045146</t>
  </si>
  <si>
    <t>44373</t>
  </si>
  <si>
    <t>Letno in zimsko vzd. krajevnih cest, ulic, parkov, zelenic KS Kropa</t>
  </si>
  <si>
    <t>213.</t>
  </si>
  <si>
    <t>109001</t>
  </si>
  <si>
    <t>64144</t>
  </si>
  <si>
    <t>Odhodki iz naslova poplave 2007 - Kropa</t>
  </si>
  <si>
    <t>214.</t>
  </si>
  <si>
    <t>045038</t>
  </si>
  <si>
    <t>44319</t>
  </si>
  <si>
    <t>Komunalne ceste in objekti -  KS Kropa</t>
  </si>
  <si>
    <t>215.</t>
  </si>
  <si>
    <t>049004</t>
  </si>
  <si>
    <t>64140</t>
  </si>
  <si>
    <t>Urejanje pokopališča in pogrebna dejavnost - KS Kropa</t>
  </si>
  <si>
    <t>216.</t>
  </si>
  <si>
    <t>KRAJEVNA SKUPNOST LANCOVO</t>
  </si>
  <si>
    <t>045076</t>
  </si>
  <si>
    <t>44374</t>
  </si>
  <si>
    <t>Letno in zimsko vzd. krajevnih cest, ulic, parkov, zelenic KS Lancovo</t>
  </si>
  <si>
    <t>217.</t>
  </si>
  <si>
    <t>045039</t>
  </si>
  <si>
    <t>44320</t>
  </si>
  <si>
    <t>Komunalne ceste in objekti -  KS Lancovo</t>
  </si>
  <si>
    <t>218.</t>
  </si>
  <si>
    <t>KRAJEVNA SKUPNOST LESCE</t>
  </si>
  <si>
    <t>060002</t>
  </si>
  <si>
    <t>40114</t>
  </si>
  <si>
    <t>Sredstva za delovanje  KS Lesce</t>
  </si>
  <si>
    <t>219.</t>
  </si>
  <si>
    <t>44375</t>
  </si>
  <si>
    <t>Letno in zimsko vzd. krajevnih cest, ulic, parkov, zelenic KS Lesce</t>
  </si>
  <si>
    <t>220.</t>
  </si>
  <si>
    <t>045040</t>
  </si>
  <si>
    <t>44321</t>
  </si>
  <si>
    <t>Komunalne ceste in objekti -  KS Lesce</t>
  </si>
  <si>
    <t>221.</t>
  </si>
  <si>
    <t>049005</t>
  </si>
  <si>
    <t>64160</t>
  </si>
  <si>
    <t>Urejanje  pokopališča in pogrebna dejavnost - KS Lesce</t>
  </si>
  <si>
    <t>222.</t>
  </si>
  <si>
    <t>081025</t>
  </si>
  <si>
    <t>64163</t>
  </si>
  <si>
    <t>Otroško igrišče Lesce</t>
  </si>
  <si>
    <t>223.</t>
  </si>
  <si>
    <t>KRAJEVNA SKUPNOST LJUBNO</t>
  </si>
  <si>
    <t>045075</t>
  </si>
  <si>
    <t>44376</t>
  </si>
  <si>
    <t>Letno in zimsko vzd. krajevnih cest, ulic, parkov, zelenic KS Ljubno</t>
  </si>
  <si>
    <t>224.</t>
  </si>
  <si>
    <t>045041</t>
  </si>
  <si>
    <t>44322</t>
  </si>
  <si>
    <t>Komunalne ceste in objekti -  KS Ljubno</t>
  </si>
  <si>
    <t>225.</t>
  </si>
  <si>
    <t>049006</t>
  </si>
  <si>
    <t>64170</t>
  </si>
  <si>
    <t>Urejanje pokopališča in pogrebna služba - Ljubno</t>
  </si>
  <si>
    <t>226.</t>
  </si>
  <si>
    <t>049007</t>
  </si>
  <si>
    <t>64171</t>
  </si>
  <si>
    <t>Urejanje pokopališča in pogrebna služba - Otoče</t>
  </si>
  <si>
    <t>227.</t>
  </si>
  <si>
    <t>KRAJEVNA SKUPNOST MOŠNJE</t>
  </si>
  <si>
    <t>06004</t>
  </si>
  <si>
    <t>40116</t>
  </si>
  <si>
    <t>Sredstva za delovanje KS Mošnje</t>
  </si>
  <si>
    <t>228.</t>
  </si>
  <si>
    <t>045042</t>
  </si>
  <si>
    <t>44323</t>
  </si>
  <si>
    <t>Komunalne ceste in objekti -  KS Mošnje</t>
  </si>
  <si>
    <t>229.</t>
  </si>
  <si>
    <t>049008</t>
  </si>
  <si>
    <t>64180</t>
  </si>
  <si>
    <t>Urejanje pokopališča in pogrebna dejavnost - KS Mošnje</t>
  </si>
  <si>
    <t>230.</t>
  </si>
  <si>
    <t>KRAJEVNA SKUPNOST OTOK</t>
  </si>
  <si>
    <t>045043</t>
  </si>
  <si>
    <t>44324</t>
  </si>
  <si>
    <t>Komunalne ceste in objekti -  KS Otok</t>
  </si>
  <si>
    <t>231.</t>
  </si>
  <si>
    <t>KRAJEVNA SKUPNOST PODNART</t>
  </si>
  <si>
    <t>045044</t>
  </si>
  <si>
    <t>44325</t>
  </si>
  <si>
    <t>Komunalne ceste in objekti -  KS Podnart</t>
  </si>
  <si>
    <t>232.</t>
  </si>
  <si>
    <t>049009</t>
  </si>
  <si>
    <t>64200</t>
  </si>
  <si>
    <t>Urejanje pokopališča in pogrebna dejavnost - KS Podnart</t>
  </si>
  <si>
    <t>233.</t>
  </si>
  <si>
    <t>KRAJEVNA SKUPNOST RADOVLJICA</t>
  </si>
  <si>
    <t>06005</t>
  </si>
  <si>
    <t>40119</t>
  </si>
  <si>
    <t>Sredstva za delovanje KS Radovljica</t>
  </si>
  <si>
    <t>234.</t>
  </si>
  <si>
    <t>045045</t>
  </si>
  <si>
    <t>44326</t>
  </si>
  <si>
    <t>Komunalne ceste in objekti -  KS Radovljica</t>
  </si>
  <si>
    <t>235.</t>
  </si>
  <si>
    <t>KRAJEVNA SKUPNOST SREDNJA DOBRAVA</t>
  </si>
  <si>
    <t>045046</t>
  </si>
  <si>
    <t>44327</t>
  </si>
  <si>
    <t>Komunalne ceste in objekti -  KS Srednja Dobrava</t>
  </si>
  <si>
    <t>236.</t>
  </si>
  <si>
    <t>049010</t>
  </si>
  <si>
    <t>64220</t>
  </si>
  <si>
    <t>Urejanje pokopališča in pogrebna dejavnost - KS Srednja Dobrava</t>
  </si>
  <si>
    <t>237.</t>
  </si>
  <si>
    <t>PROJEKT NAKUPA ZEMLJIŠČ ZA KONJENIŠKO DEJAVNOST</t>
  </si>
  <si>
    <t>013006</t>
  </si>
  <si>
    <t>41103</t>
  </si>
  <si>
    <t>Projekt nakupa zemljišč za konjeniško dejavnost</t>
  </si>
  <si>
    <t>238.</t>
  </si>
  <si>
    <t>VLAGANJE SREDSTEV IZ NASLOVA TELEKOMUNIKACIJ</t>
  </si>
  <si>
    <t>045142</t>
  </si>
  <si>
    <t>44908</t>
  </si>
  <si>
    <t>Vlaganje sredstev iz naslova telekomunikacij</t>
  </si>
  <si>
    <t>239.</t>
  </si>
  <si>
    <t>PRORAČINSKA REZERVA OBČINE</t>
  </si>
  <si>
    <t>44818</t>
  </si>
  <si>
    <t>Proračunska rezerva za finan. izdatkov za odpravo posl.narav.nesreč</t>
  </si>
  <si>
    <t>240.</t>
  </si>
  <si>
    <t>REZERVNI SKLAD ZA STANOVANJSKE NAMENE</t>
  </si>
  <si>
    <t>061001</t>
  </si>
  <si>
    <t>41110</t>
  </si>
  <si>
    <t>Rezervni sklad za stanovanjske namene</t>
  </si>
  <si>
    <t>PP</t>
  </si>
  <si>
    <t>6</t>
  </si>
  <si>
    <t>7</t>
  </si>
  <si>
    <t>8</t>
  </si>
  <si>
    <t>Indeks% 
7:6</t>
  </si>
  <si>
    <t>IV. REALIZACIJA NAČRTA RAZVOJNIH PROGRAMOV 2009</t>
  </si>
  <si>
    <t>Rebalans proračuna 
I/2009</t>
  </si>
  <si>
    <t>Rebalnas proračuna -prerazporeditve I/2009</t>
  </si>
</sst>
</file>

<file path=xl/styles.xml><?xml version="1.0" encoding="utf-8"?>
<styleSheet xmlns="http://schemas.openxmlformats.org/spreadsheetml/2006/main">
  <numFmts count="2">
    <numFmt numFmtId="164" formatCode="###,###,##0.00"/>
    <numFmt numFmtId="165" formatCode="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80000"/>
      <name val="Times New Roman"/>
      <family val="1"/>
    </font>
    <font>
      <sz val="11"/>
      <color rgb="FF08000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164" fontId="4" fillId="0" borderId="0" xfId="0" applyNumberFormat="1" applyFont="1"/>
    <xf numFmtId="49" fontId="5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 applyAlignment="1">
      <alignment horizontal="right"/>
    </xf>
    <xf numFmtId="0" fontId="5" fillId="0" borderId="0" xfId="0" applyFont="1"/>
    <xf numFmtId="165" fontId="4" fillId="0" borderId="0" xfId="0" applyNumberFormat="1" applyFont="1" applyAlignment="1">
      <alignment horizontal="right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/>
    <xf numFmtId="164" fontId="4" fillId="0" borderId="2" xfId="0" applyNumberFormat="1" applyFont="1" applyFill="1" applyBorder="1"/>
    <xf numFmtId="165" fontId="4" fillId="0" borderId="2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8"/>
  <sheetViews>
    <sheetView tabSelected="1" workbookViewId="0" topLeftCell="A1">
      <pane ySplit="4" topLeftCell="A5" activePane="bottomLeft" state="frozen"/>
      <selection pane="bottomLeft" activeCell="A4" sqref="A4"/>
    </sheetView>
  </sheetViews>
  <sheetFormatPr defaultColWidth="9.140625" defaultRowHeight="15"/>
  <cols>
    <col min="1" max="1" width="4.140625" style="3" bestFit="1" customWidth="1"/>
    <col min="2" max="2" width="7.8515625" style="1" bestFit="1" customWidth="1"/>
    <col min="3" max="3" width="8.8515625" style="1" bestFit="1" customWidth="1"/>
    <col min="4" max="4" width="74.00390625" style="1" bestFit="1" customWidth="1"/>
    <col min="5" max="5" width="18.57421875" style="2" bestFit="1" customWidth="1"/>
    <col min="6" max="6" width="20.00390625" style="2" bestFit="1" customWidth="1"/>
    <col min="7" max="7" width="14.8515625" style="2" bestFit="1" customWidth="1"/>
    <col min="8" max="8" width="8.421875" style="2" bestFit="1" customWidth="1"/>
    <col min="9" max="16384" width="9.140625" style="3" customWidth="1"/>
  </cols>
  <sheetData>
    <row r="1" ht="15">
      <c r="A1" s="4" t="s">
        <v>991</v>
      </c>
    </row>
    <row r="3" spans="1:8" s="16" customFormat="1" ht="42.75" customHeight="1">
      <c r="A3" s="15" t="s">
        <v>0</v>
      </c>
      <c r="B3" s="15" t="s">
        <v>1</v>
      </c>
      <c r="C3" s="15" t="s">
        <v>986</v>
      </c>
      <c r="D3" s="15" t="s">
        <v>2</v>
      </c>
      <c r="E3" s="13" t="s">
        <v>992</v>
      </c>
      <c r="F3" s="13" t="s">
        <v>993</v>
      </c>
      <c r="G3" s="13" t="s">
        <v>3</v>
      </c>
      <c r="H3" s="13" t="s">
        <v>990</v>
      </c>
    </row>
    <row r="4" spans="1:8" s="16" customFormat="1" ht="14.25">
      <c r="A4" s="17">
        <v>1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987</v>
      </c>
      <c r="G4" s="15" t="s">
        <v>988</v>
      </c>
      <c r="H4" s="15" t="s">
        <v>989</v>
      </c>
    </row>
    <row r="5" spans="2:8" s="5" customFormat="1" ht="14.25">
      <c r="B5" s="6"/>
      <c r="C5" s="6"/>
      <c r="D5" s="6" t="s">
        <v>8</v>
      </c>
      <c r="E5" s="7">
        <f>SUM(E6)</f>
        <v>33798</v>
      </c>
      <c r="F5" s="7">
        <f aca="true" t="shared" si="0" ref="F5:H5">SUM(F6)</f>
        <v>33798</v>
      </c>
      <c r="G5" s="7">
        <f t="shared" si="0"/>
        <v>32228.5</v>
      </c>
      <c r="H5" s="7">
        <f t="shared" si="0"/>
        <v>95.35623409669212</v>
      </c>
    </row>
    <row r="6" spans="1:8" s="11" customFormat="1" ht="15">
      <c r="A6" s="8" t="s">
        <v>12</v>
      </c>
      <c r="B6" s="8" t="s">
        <v>9</v>
      </c>
      <c r="C6" s="8" t="s">
        <v>10</v>
      </c>
      <c r="D6" s="8" t="s">
        <v>11</v>
      </c>
      <c r="E6" s="9">
        <v>33798</v>
      </c>
      <c r="F6" s="9">
        <v>33798</v>
      </c>
      <c r="G6" s="9">
        <v>32228.5</v>
      </c>
      <c r="H6" s="10">
        <f aca="true" t="shared" si="1" ref="H6:H69">IF(F6&lt;&gt;0,G6/F6*100,"**.**")</f>
        <v>95.35623409669212</v>
      </c>
    </row>
    <row r="7" spans="2:8" s="5" customFormat="1" ht="15">
      <c r="B7" s="8"/>
      <c r="C7" s="6"/>
      <c r="D7" s="6" t="s">
        <v>13</v>
      </c>
      <c r="E7" s="7">
        <f>SUM(E8:E17)</f>
        <v>433865</v>
      </c>
      <c r="F7" s="7">
        <f aca="true" t="shared" si="2" ref="F7:G7">SUM(F8:F17)</f>
        <v>445604.37</v>
      </c>
      <c r="G7" s="7">
        <f t="shared" si="2"/>
        <v>443471.95999999996</v>
      </c>
      <c r="H7" s="12">
        <f t="shared" si="1"/>
        <v>99.52145666794065</v>
      </c>
    </row>
    <row r="8" spans="1:8" s="11" customFormat="1" ht="15">
      <c r="A8" s="8" t="s">
        <v>17</v>
      </c>
      <c r="B8" s="8" t="s">
        <v>14</v>
      </c>
      <c r="C8" s="8" t="s">
        <v>15</v>
      </c>
      <c r="D8" s="8" t="s">
        <v>16</v>
      </c>
      <c r="E8" s="9">
        <v>229082</v>
      </c>
      <c r="F8" s="9">
        <v>240821.37</v>
      </c>
      <c r="G8" s="9">
        <v>240816.31</v>
      </c>
      <c r="H8" s="10">
        <f t="shared" si="1"/>
        <v>99.99789885756401</v>
      </c>
    </row>
    <row r="9" spans="1:8" s="11" customFormat="1" ht="15">
      <c r="A9" s="8" t="s">
        <v>21</v>
      </c>
      <c r="B9" s="8" t="s">
        <v>18</v>
      </c>
      <c r="C9" s="8" t="s">
        <v>19</v>
      </c>
      <c r="D9" s="8" t="s">
        <v>20</v>
      </c>
      <c r="E9" s="9">
        <v>41738</v>
      </c>
      <c r="F9" s="9">
        <v>41738</v>
      </c>
      <c r="G9" s="9">
        <v>39640.66</v>
      </c>
      <c r="H9" s="10">
        <f t="shared" si="1"/>
        <v>94.97498682255979</v>
      </c>
    </row>
    <row r="10" spans="1:8" s="11" customFormat="1" ht="15">
      <c r="A10" s="8" t="s">
        <v>25</v>
      </c>
      <c r="B10" s="8" t="s">
        <v>22</v>
      </c>
      <c r="C10" s="8" t="s">
        <v>23</v>
      </c>
      <c r="D10" s="8" t="s">
        <v>24</v>
      </c>
      <c r="E10" s="9">
        <v>3720</v>
      </c>
      <c r="F10" s="9">
        <v>3720</v>
      </c>
      <c r="G10" s="9">
        <v>3719.99</v>
      </c>
      <c r="H10" s="10">
        <f t="shared" si="1"/>
        <v>99.9997311827957</v>
      </c>
    </row>
    <row r="11" spans="1:8" s="11" customFormat="1" ht="15">
      <c r="A11" s="8" t="s">
        <v>29</v>
      </c>
      <c r="B11" s="8" t="s">
        <v>26</v>
      </c>
      <c r="C11" s="8" t="s">
        <v>27</v>
      </c>
      <c r="D11" s="8" t="s">
        <v>28</v>
      </c>
      <c r="E11" s="9">
        <v>8250</v>
      </c>
      <c r="F11" s="9">
        <v>8250</v>
      </c>
      <c r="G11" s="9">
        <v>8220</v>
      </c>
      <c r="H11" s="10">
        <f t="shared" si="1"/>
        <v>99.63636363636364</v>
      </c>
    </row>
    <row r="12" spans="1:8" s="11" customFormat="1" ht="15">
      <c r="A12" s="8" t="s">
        <v>33</v>
      </c>
      <c r="B12" s="8" t="s">
        <v>30</v>
      </c>
      <c r="C12" s="8" t="s">
        <v>31</v>
      </c>
      <c r="D12" s="8" t="s">
        <v>32</v>
      </c>
      <c r="E12" s="9">
        <v>6413</v>
      </c>
      <c r="F12" s="9">
        <v>6413</v>
      </c>
      <c r="G12" s="9">
        <v>6413</v>
      </c>
      <c r="H12" s="10">
        <f t="shared" si="1"/>
        <v>100</v>
      </c>
    </row>
    <row r="13" spans="1:8" s="11" customFormat="1" ht="15">
      <c r="A13" s="8" t="s">
        <v>37</v>
      </c>
      <c r="B13" s="8" t="s">
        <v>34</v>
      </c>
      <c r="C13" s="8" t="s">
        <v>35</v>
      </c>
      <c r="D13" s="8" t="s">
        <v>36</v>
      </c>
      <c r="E13" s="9">
        <v>21276</v>
      </c>
      <c r="F13" s="9">
        <v>21276</v>
      </c>
      <c r="G13" s="9">
        <v>21276</v>
      </c>
      <c r="H13" s="10">
        <f t="shared" si="1"/>
        <v>100</v>
      </c>
    </row>
    <row r="14" spans="1:8" s="11" customFormat="1" ht="15">
      <c r="A14" s="8" t="s">
        <v>41</v>
      </c>
      <c r="B14" s="8" t="s">
        <v>38</v>
      </c>
      <c r="C14" s="8" t="s">
        <v>39</v>
      </c>
      <c r="D14" s="8" t="s">
        <v>40</v>
      </c>
      <c r="E14" s="9">
        <v>25450</v>
      </c>
      <c r="F14" s="9">
        <v>25450</v>
      </c>
      <c r="G14" s="9">
        <v>25450</v>
      </c>
      <c r="H14" s="10">
        <f t="shared" si="1"/>
        <v>100</v>
      </c>
    </row>
    <row r="15" spans="1:8" s="11" customFormat="1" ht="15">
      <c r="A15" s="8" t="s">
        <v>45</v>
      </c>
      <c r="B15" s="8" t="s">
        <v>42</v>
      </c>
      <c r="C15" s="8" t="s">
        <v>43</v>
      </c>
      <c r="D15" s="8" t="s">
        <v>44</v>
      </c>
      <c r="E15" s="9">
        <v>92886</v>
      </c>
      <c r="F15" s="9">
        <v>92886</v>
      </c>
      <c r="G15" s="9">
        <v>92886</v>
      </c>
      <c r="H15" s="10">
        <f t="shared" si="1"/>
        <v>100</v>
      </c>
    </row>
    <row r="16" spans="1:8" s="11" customFormat="1" ht="15">
      <c r="A16" s="8" t="s">
        <v>49</v>
      </c>
      <c r="B16" s="8" t="s">
        <v>46</v>
      </c>
      <c r="C16" s="8" t="s">
        <v>47</v>
      </c>
      <c r="D16" s="8" t="s">
        <v>48</v>
      </c>
      <c r="E16" s="9">
        <v>50</v>
      </c>
      <c r="F16" s="9">
        <v>50</v>
      </c>
      <c r="G16" s="9">
        <v>50</v>
      </c>
      <c r="H16" s="10">
        <f t="shared" si="1"/>
        <v>100</v>
      </c>
    </row>
    <row r="17" spans="1:8" s="11" customFormat="1" ht="15">
      <c r="A17" s="8" t="s">
        <v>53</v>
      </c>
      <c r="B17" s="8" t="s">
        <v>50</v>
      </c>
      <c r="C17" s="8" t="s">
        <v>51</v>
      </c>
      <c r="D17" s="8" t="s">
        <v>52</v>
      </c>
      <c r="E17" s="9">
        <v>5000</v>
      </c>
      <c r="F17" s="9">
        <v>5000</v>
      </c>
      <c r="G17" s="9">
        <v>5000</v>
      </c>
      <c r="H17" s="10">
        <f t="shared" si="1"/>
        <v>100</v>
      </c>
    </row>
    <row r="18" spans="2:8" s="5" customFormat="1" ht="15">
      <c r="B18" s="8"/>
      <c r="C18" s="6"/>
      <c r="D18" s="6" t="s">
        <v>54</v>
      </c>
      <c r="E18" s="7">
        <f>SUM(E19:E75)</f>
        <v>5156731</v>
      </c>
      <c r="F18" s="7">
        <f aca="true" t="shared" si="3" ref="F18:G18">SUM(F19:F75)</f>
        <v>5117859</v>
      </c>
      <c r="G18" s="7">
        <f t="shared" si="3"/>
        <v>4470779.67</v>
      </c>
      <c r="H18" s="12">
        <f t="shared" si="1"/>
        <v>87.35644475551202</v>
      </c>
    </row>
    <row r="19" spans="1:8" s="11" customFormat="1" ht="15">
      <c r="A19" s="8" t="s">
        <v>58</v>
      </c>
      <c r="B19" s="8" t="s">
        <v>55</v>
      </c>
      <c r="C19" s="8" t="s">
        <v>56</v>
      </c>
      <c r="D19" s="8" t="s">
        <v>57</v>
      </c>
      <c r="E19" s="9">
        <v>10000</v>
      </c>
      <c r="F19" s="9">
        <v>10000</v>
      </c>
      <c r="G19" s="9">
        <v>10000</v>
      </c>
      <c r="H19" s="10">
        <f t="shared" si="1"/>
        <v>100</v>
      </c>
    </row>
    <row r="20" spans="1:8" s="11" customFormat="1" ht="15">
      <c r="A20" s="8" t="s">
        <v>60</v>
      </c>
      <c r="B20" s="8" t="s">
        <v>59</v>
      </c>
      <c r="C20" s="8" t="s">
        <v>61</v>
      </c>
      <c r="D20" s="8" t="s">
        <v>62</v>
      </c>
      <c r="E20" s="9">
        <v>5400</v>
      </c>
      <c r="F20" s="9">
        <v>5400</v>
      </c>
      <c r="G20" s="9">
        <v>5015.43</v>
      </c>
      <c r="H20" s="10">
        <f t="shared" si="1"/>
        <v>92.87833333333334</v>
      </c>
    </row>
    <row r="21" spans="1:8" s="11" customFormat="1" ht="15">
      <c r="A21" s="8" t="s">
        <v>63</v>
      </c>
      <c r="B21" s="8" t="s">
        <v>64</v>
      </c>
      <c r="C21" s="8" t="s">
        <v>65</v>
      </c>
      <c r="D21" s="8" t="s">
        <v>66</v>
      </c>
      <c r="E21" s="9">
        <v>360000</v>
      </c>
      <c r="F21" s="9">
        <v>360000</v>
      </c>
      <c r="G21" s="9">
        <v>347086.37</v>
      </c>
      <c r="H21" s="10">
        <f t="shared" si="1"/>
        <v>96.41288055555556</v>
      </c>
    </row>
    <row r="22" spans="1:8" s="11" customFormat="1" ht="15">
      <c r="A22" s="8" t="s">
        <v>67</v>
      </c>
      <c r="B22" s="8" t="s">
        <v>68</v>
      </c>
      <c r="C22" s="8" t="s">
        <v>69</v>
      </c>
      <c r="D22" s="8" t="s">
        <v>70</v>
      </c>
      <c r="E22" s="9">
        <v>500</v>
      </c>
      <c r="F22" s="9">
        <v>500</v>
      </c>
      <c r="G22" s="9">
        <v>0</v>
      </c>
      <c r="H22" s="10">
        <f t="shared" si="1"/>
        <v>0</v>
      </c>
    </row>
    <row r="23" spans="1:8" s="11" customFormat="1" ht="15">
      <c r="A23" s="8" t="s">
        <v>71</v>
      </c>
      <c r="B23" s="8" t="s">
        <v>72</v>
      </c>
      <c r="C23" s="8" t="s">
        <v>73</v>
      </c>
      <c r="D23" s="8" t="s">
        <v>74</v>
      </c>
      <c r="E23" s="9">
        <v>720000</v>
      </c>
      <c r="F23" s="9">
        <v>705348.12</v>
      </c>
      <c r="G23" s="9">
        <v>702684.31</v>
      </c>
      <c r="H23" s="10">
        <f t="shared" si="1"/>
        <v>99.62234109307614</v>
      </c>
    </row>
    <row r="24" spans="1:8" s="11" customFormat="1" ht="15">
      <c r="A24" s="8" t="s">
        <v>75</v>
      </c>
      <c r="B24" s="8" t="s">
        <v>76</v>
      </c>
      <c r="C24" s="8" t="s">
        <v>77</v>
      </c>
      <c r="D24" s="8" t="s">
        <v>78</v>
      </c>
      <c r="E24" s="9">
        <v>36000</v>
      </c>
      <c r="F24" s="9">
        <v>36000</v>
      </c>
      <c r="G24" s="9">
        <v>11000</v>
      </c>
      <c r="H24" s="10">
        <f t="shared" si="1"/>
        <v>30.555555555555557</v>
      </c>
    </row>
    <row r="25" spans="1:8" s="11" customFormat="1" ht="15">
      <c r="A25" s="8" t="s">
        <v>79</v>
      </c>
      <c r="B25" s="8" t="s">
        <v>80</v>
      </c>
      <c r="C25" s="8" t="s">
        <v>81</v>
      </c>
      <c r="D25" s="8" t="s">
        <v>82</v>
      </c>
      <c r="E25" s="9">
        <v>7330</v>
      </c>
      <c r="F25" s="9">
        <v>7330</v>
      </c>
      <c r="G25" s="9">
        <v>3200</v>
      </c>
      <c r="H25" s="10">
        <f t="shared" si="1"/>
        <v>43.656207366984994</v>
      </c>
    </row>
    <row r="26" spans="1:8" s="11" customFormat="1" ht="15">
      <c r="A26" s="8" t="s">
        <v>83</v>
      </c>
      <c r="B26" s="8" t="s">
        <v>84</v>
      </c>
      <c r="C26" s="8" t="s">
        <v>85</v>
      </c>
      <c r="D26" s="8" t="s">
        <v>86</v>
      </c>
      <c r="E26" s="9">
        <v>149446</v>
      </c>
      <c r="F26" s="9">
        <v>149446</v>
      </c>
      <c r="G26" s="9">
        <v>48804.31</v>
      </c>
      <c r="H26" s="10">
        <f t="shared" si="1"/>
        <v>32.6568191855252</v>
      </c>
    </row>
    <row r="27" spans="1:8" s="11" customFormat="1" ht="15">
      <c r="A27" s="8" t="s">
        <v>87</v>
      </c>
      <c r="B27" s="8" t="s">
        <v>88</v>
      </c>
      <c r="C27" s="8" t="s">
        <v>89</v>
      </c>
      <c r="D27" s="8" t="s">
        <v>90</v>
      </c>
      <c r="E27" s="9">
        <v>5863</v>
      </c>
      <c r="F27" s="9">
        <v>5863</v>
      </c>
      <c r="G27" s="9">
        <v>4265.14</v>
      </c>
      <c r="H27" s="10">
        <f t="shared" si="1"/>
        <v>72.74671669793622</v>
      </c>
    </row>
    <row r="28" spans="1:8" s="11" customFormat="1" ht="15">
      <c r="A28" s="8" t="s">
        <v>91</v>
      </c>
      <c r="B28" s="8" t="s">
        <v>92</v>
      </c>
      <c r="C28" s="8" t="s">
        <v>93</v>
      </c>
      <c r="D28" s="8" t="s">
        <v>94</v>
      </c>
      <c r="E28" s="9">
        <v>1000</v>
      </c>
      <c r="F28" s="9">
        <v>1000</v>
      </c>
      <c r="G28" s="9">
        <v>0</v>
      </c>
      <c r="H28" s="10">
        <f t="shared" si="1"/>
        <v>0</v>
      </c>
    </row>
    <row r="29" spans="1:8" s="11" customFormat="1" ht="15">
      <c r="A29" s="8" t="s">
        <v>95</v>
      </c>
      <c r="B29" s="8" t="s">
        <v>96</v>
      </c>
      <c r="C29" s="8" t="s">
        <v>97</v>
      </c>
      <c r="D29" s="8" t="s">
        <v>98</v>
      </c>
      <c r="E29" s="9">
        <v>27500</v>
      </c>
      <c r="F29" s="9">
        <v>27500</v>
      </c>
      <c r="G29" s="9">
        <v>13594</v>
      </c>
      <c r="H29" s="10">
        <f t="shared" si="1"/>
        <v>49.43272727272727</v>
      </c>
    </row>
    <row r="30" spans="1:8" s="11" customFormat="1" ht="15">
      <c r="A30" s="8" t="s">
        <v>99</v>
      </c>
      <c r="B30" s="8" t="s">
        <v>100</v>
      </c>
      <c r="C30" s="8" t="s">
        <v>101</v>
      </c>
      <c r="D30" s="8" t="s">
        <v>102</v>
      </c>
      <c r="E30" s="9">
        <v>63000</v>
      </c>
      <c r="F30" s="9">
        <v>17986.56</v>
      </c>
      <c r="G30" s="9">
        <v>0</v>
      </c>
      <c r="H30" s="10">
        <f t="shared" si="1"/>
        <v>0</v>
      </c>
    </row>
    <row r="31" spans="1:8" s="11" customFormat="1" ht="15">
      <c r="A31" s="8" t="s">
        <v>103</v>
      </c>
      <c r="B31" s="8" t="s">
        <v>104</v>
      </c>
      <c r="C31" s="8" t="s">
        <v>105</v>
      </c>
      <c r="D31" s="8" t="s">
        <v>106</v>
      </c>
      <c r="E31" s="9">
        <v>4000</v>
      </c>
      <c r="F31" s="9">
        <v>4000</v>
      </c>
      <c r="G31" s="9">
        <v>4000</v>
      </c>
      <c r="H31" s="10">
        <f t="shared" si="1"/>
        <v>100</v>
      </c>
    </row>
    <row r="32" spans="1:8" s="11" customFormat="1" ht="15">
      <c r="A32" s="8" t="s">
        <v>107</v>
      </c>
      <c r="B32" s="8" t="s">
        <v>108</v>
      </c>
      <c r="C32" s="8" t="s">
        <v>109</v>
      </c>
      <c r="D32" s="8" t="s">
        <v>110</v>
      </c>
      <c r="E32" s="9">
        <v>8000</v>
      </c>
      <c r="F32" s="9">
        <v>8000</v>
      </c>
      <c r="G32" s="9">
        <v>5076.02</v>
      </c>
      <c r="H32" s="10">
        <f t="shared" si="1"/>
        <v>63.45025000000001</v>
      </c>
    </row>
    <row r="33" spans="1:8" s="11" customFormat="1" ht="15">
      <c r="A33" s="8" t="s">
        <v>111</v>
      </c>
      <c r="B33" s="8" t="s">
        <v>112</v>
      </c>
      <c r="C33" s="8" t="s">
        <v>113</v>
      </c>
      <c r="D33" s="8" t="s">
        <v>114</v>
      </c>
      <c r="E33" s="9">
        <v>1973</v>
      </c>
      <c r="F33" s="9">
        <v>1973</v>
      </c>
      <c r="G33" s="9">
        <v>1973</v>
      </c>
      <c r="H33" s="10">
        <f t="shared" si="1"/>
        <v>100</v>
      </c>
    </row>
    <row r="34" spans="1:8" s="11" customFormat="1" ht="15">
      <c r="A34" s="8" t="s">
        <v>115</v>
      </c>
      <c r="B34" s="8" t="s">
        <v>116</v>
      </c>
      <c r="C34" s="8" t="s">
        <v>117</v>
      </c>
      <c r="D34" s="8" t="s">
        <v>118</v>
      </c>
      <c r="E34" s="9">
        <v>7514</v>
      </c>
      <c r="F34" s="9">
        <v>7514</v>
      </c>
      <c r="G34" s="9">
        <v>7514</v>
      </c>
      <c r="H34" s="10">
        <f t="shared" si="1"/>
        <v>100</v>
      </c>
    </row>
    <row r="35" spans="1:8" s="11" customFormat="1" ht="15">
      <c r="A35" s="8" t="s">
        <v>119</v>
      </c>
      <c r="B35" s="8" t="s">
        <v>120</v>
      </c>
      <c r="C35" s="8" t="s">
        <v>121</v>
      </c>
      <c r="D35" s="8" t="s">
        <v>122</v>
      </c>
      <c r="E35" s="9">
        <v>37450</v>
      </c>
      <c r="F35" s="9">
        <v>37450</v>
      </c>
      <c r="G35" s="9">
        <v>37450</v>
      </c>
      <c r="H35" s="10">
        <f t="shared" si="1"/>
        <v>100</v>
      </c>
    </row>
    <row r="36" spans="1:8" s="11" customFormat="1" ht="15">
      <c r="A36" s="8" t="s">
        <v>123</v>
      </c>
      <c r="B36" s="8" t="s">
        <v>124</v>
      </c>
      <c r="C36" s="8" t="s">
        <v>125</v>
      </c>
      <c r="D36" s="8" t="s">
        <v>126</v>
      </c>
      <c r="E36" s="9">
        <v>8100</v>
      </c>
      <c r="F36" s="9">
        <v>8100</v>
      </c>
      <c r="G36" s="9">
        <v>357.6</v>
      </c>
      <c r="H36" s="10">
        <f t="shared" si="1"/>
        <v>4.414814814814815</v>
      </c>
    </row>
    <row r="37" spans="1:8" s="11" customFormat="1" ht="15">
      <c r="A37" s="8" t="s">
        <v>127</v>
      </c>
      <c r="B37" s="8" t="s">
        <v>128</v>
      </c>
      <c r="C37" s="8" t="s">
        <v>129</v>
      </c>
      <c r="D37" s="8" t="s">
        <v>130</v>
      </c>
      <c r="E37" s="9">
        <v>14940</v>
      </c>
      <c r="F37" s="9">
        <v>14940</v>
      </c>
      <c r="G37" s="9">
        <v>14908.51</v>
      </c>
      <c r="H37" s="10">
        <f t="shared" si="1"/>
        <v>99.78922356091032</v>
      </c>
    </row>
    <row r="38" spans="1:8" s="11" customFormat="1" ht="15">
      <c r="A38" s="8" t="s">
        <v>131</v>
      </c>
      <c r="B38" s="8" t="s">
        <v>132</v>
      </c>
      <c r="C38" s="8" t="s">
        <v>133</v>
      </c>
      <c r="D38" s="8" t="s">
        <v>134</v>
      </c>
      <c r="E38" s="9">
        <v>20156</v>
      </c>
      <c r="F38" s="9">
        <v>20156</v>
      </c>
      <c r="G38" s="9">
        <v>20156</v>
      </c>
      <c r="H38" s="10">
        <f t="shared" si="1"/>
        <v>100</v>
      </c>
    </row>
    <row r="39" spans="1:8" s="11" customFormat="1" ht="15">
      <c r="A39" s="8" t="s">
        <v>135</v>
      </c>
      <c r="B39" s="8" t="s">
        <v>136</v>
      </c>
      <c r="C39" s="8" t="s">
        <v>137</v>
      </c>
      <c r="D39" s="8" t="s">
        <v>138</v>
      </c>
      <c r="E39" s="9">
        <v>9211</v>
      </c>
      <c r="F39" s="9">
        <v>9211</v>
      </c>
      <c r="G39" s="9">
        <v>9211</v>
      </c>
      <c r="H39" s="10">
        <f t="shared" si="1"/>
        <v>100</v>
      </c>
    </row>
    <row r="40" spans="1:8" s="11" customFormat="1" ht="15">
      <c r="A40" s="8" t="s">
        <v>139</v>
      </c>
      <c r="B40" s="8" t="s">
        <v>140</v>
      </c>
      <c r="C40" s="8" t="s">
        <v>141</v>
      </c>
      <c r="D40" s="8" t="s">
        <v>142</v>
      </c>
      <c r="E40" s="9">
        <v>50000</v>
      </c>
      <c r="F40" s="9">
        <v>50000</v>
      </c>
      <c r="G40" s="9">
        <v>0</v>
      </c>
      <c r="H40" s="10">
        <f t="shared" si="1"/>
        <v>0</v>
      </c>
    </row>
    <row r="41" spans="1:8" s="11" customFormat="1" ht="15">
      <c r="A41" s="8" t="s">
        <v>143</v>
      </c>
      <c r="B41" s="8" t="s">
        <v>144</v>
      </c>
      <c r="C41" s="8" t="s">
        <v>145</v>
      </c>
      <c r="D41" s="8" t="s">
        <v>146</v>
      </c>
      <c r="E41" s="9">
        <v>30000</v>
      </c>
      <c r="F41" s="9">
        <v>30000</v>
      </c>
      <c r="G41" s="9">
        <v>0</v>
      </c>
      <c r="H41" s="10">
        <f t="shared" si="1"/>
        <v>0</v>
      </c>
    </row>
    <row r="42" spans="1:8" s="11" customFormat="1" ht="15">
      <c r="A42" s="8" t="s">
        <v>147</v>
      </c>
      <c r="B42" s="8" t="s">
        <v>148</v>
      </c>
      <c r="C42" s="8" t="s">
        <v>149</v>
      </c>
      <c r="D42" s="8" t="s">
        <v>150</v>
      </c>
      <c r="E42" s="9">
        <v>20000</v>
      </c>
      <c r="F42" s="9">
        <v>20000</v>
      </c>
      <c r="G42" s="9">
        <v>1562.31</v>
      </c>
      <c r="H42" s="10">
        <f t="shared" si="1"/>
        <v>7.811549999999999</v>
      </c>
    </row>
    <row r="43" spans="1:8" s="11" customFormat="1" ht="15">
      <c r="A43" s="8" t="s">
        <v>151</v>
      </c>
      <c r="B43" s="8" t="s">
        <v>152</v>
      </c>
      <c r="C43" s="8" t="s">
        <v>153</v>
      </c>
      <c r="D43" s="8" t="s">
        <v>154</v>
      </c>
      <c r="E43" s="9">
        <v>1000</v>
      </c>
      <c r="F43" s="9">
        <v>1000</v>
      </c>
      <c r="G43" s="9">
        <v>0</v>
      </c>
      <c r="H43" s="10">
        <f t="shared" si="1"/>
        <v>0</v>
      </c>
    </row>
    <row r="44" spans="1:8" s="11" customFormat="1" ht="15">
      <c r="A44" s="8" t="s">
        <v>155</v>
      </c>
      <c r="B44" s="8" t="s">
        <v>156</v>
      </c>
      <c r="C44" s="8" t="s">
        <v>157</v>
      </c>
      <c r="D44" s="8" t="s">
        <v>158</v>
      </c>
      <c r="E44" s="9">
        <v>5000</v>
      </c>
      <c r="F44" s="9">
        <v>5000</v>
      </c>
      <c r="G44" s="9">
        <v>2400</v>
      </c>
      <c r="H44" s="10">
        <f t="shared" si="1"/>
        <v>48</v>
      </c>
    </row>
    <row r="45" spans="1:8" s="11" customFormat="1" ht="15">
      <c r="A45" s="8" t="s">
        <v>159</v>
      </c>
      <c r="B45" s="8" t="s">
        <v>160</v>
      </c>
      <c r="C45" s="8" t="s">
        <v>161</v>
      </c>
      <c r="D45" s="8" t="s">
        <v>162</v>
      </c>
      <c r="E45" s="9">
        <v>45000</v>
      </c>
      <c r="F45" s="9">
        <v>59651.88</v>
      </c>
      <c r="G45" s="9">
        <v>59651.88</v>
      </c>
      <c r="H45" s="10">
        <f t="shared" si="1"/>
        <v>100</v>
      </c>
    </row>
    <row r="46" spans="1:8" s="11" customFormat="1" ht="15">
      <c r="A46" s="8" t="s">
        <v>163</v>
      </c>
      <c r="B46" s="8" t="s">
        <v>164</v>
      </c>
      <c r="C46" s="8" t="s">
        <v>165</v>
      </c>
      <c r="D46" s="8" t="s">
        <v>166</v>
      </c>
      <c r="E46" s="9">
        <v>9000</v>
      </c>
      <c r="F46" s="9">
        <v>9000</v>
      </c>
      <c r="G46" s="9">
        <v>8914.4</v>
      </c>
      <c r="H46" s="10">
        <f t="shared" si="1"/>
        <v>99.04888888888888</v>
      </c>
    </row>
    <row r="47" spans="1:8" s="11" customFormat="1" ht="15">
      <c r="A47" s="8" t="s">
        <v>167</v>
      </c>
      <c r="B47" s="8" t="s">
        <v>168</v>
      </c>
      <c r="C47" s="8" t="s">
        <v>169</v>
      </c>
      <c r="D47" s="8" t="s">
        <v>170</v>
      </c>
      <c r="E47" s="9">
        <v>66232</v>
      </c>
      <c r="F47" s="9">
        <v>67808.29</v>
      </c>
      <c r="G47" s="9">
        <v>67808.29</v>
      </c>
      <c r="H47" s="10">
        <f t="shared" si="1"/>
        <v>100</v>
      </c>
    </row>
    <row r="48" spans="1:8" s="11" customFormat="1" ht="15">
      <c r="A48" s="8" t="s">
        <v>171</v>
      </c>
      <c r="B48" s="8" t="s">
        <v>172</v>
      </c>
      <c r="C48" s="8" t="s">
        <v>173</v>
      </c>
      <c r="D48" s="8" t="s">
        <v>174</v>
      </c>
      <c r="E48" s="9">
        <v>39377</v>
      </c>
      <c r="F48" s="9">
        <v>39377</v>
      </c>
      <c r="G48" s="9">
        <v>30164</v>
      </c>
      <c r="H48" s="10">
        <f t="shared" si="1"/>
        <v>76.60309317621962</v>
      </c>
    </row>
    <row r="49" spans="1:8" s="11" customFormat="1" ht="15">
      <c r="A49" s="8" t="s">
        <v>175</v>
      </c>
      <c r="B49" s="8" t="s">
        <v>176</v>
      </c>
      <c r="C49" s="8" t="s">
        <v>177</v>
      </c>
      <c r="D49" s="8" t="s">
        <v>178</v>
      </c>
      <c r="E49" s="9">
        <v>367000</v>
      </c>
      <c r="F49" s="9">
        <v>365423.71</v>
      </c>
      <c r="G49" s="9">
        <v>361836.25</v>
      </c>
      <c r="H49" s="10">
        <f t="shared" si="1"/>
        <v>99.01827388266624</v>
      </c>
    </row>
    <row r="50" spans="1:8" s="11" customFormat="1" ht="15">
      <c r="A50" s="8" t="s">
        <v>179</v>
      </c>
      <c r="B50" s="8" t="s">
        <v>180</v>
      </c>
      <c r="C50" s="8" t="s">
        <v>181</v>
      </c>
      <c r="D50" s="8" t="s">
        <v>182</v>
      </c>
      <c r="E50" s="9">
        <v>22500</v>
      </c>
      <c r="F50" s="9">
        <v>22371.63</v>
      </c>
      <c r="G50" s="9">
        <v>9762</v>
      </c>
      <c r="H50" s="10">
        <f t="shared" si="1"/>
        <v>43.63562243788226</v>
      </c>
    </row>
    <row r="51" spans="1:8" s="11" customFormat="1" ht="15">
      <c r="A51" s="8" t="s">
        <v>183</v>
      </c>
      <c r="B51" s="8" t="s">
        <v>184</v>
      </c>
      <c r="C51" s="8" t="s">
        <v>185</v>
      </c>
      <c r="D51" s="8" t="s">
        <v>186</v>
      </c>
      <c r="E51" s="9">
        <v>5000</v>
      </c>
      <c r="F51" s="9">
        <v>5000</v>
      </c>
      <c r="G51" s="9">
        <v>5000</v>
      </c>
      <c r="H51" s="10">
        <f t="shared" si="1"/>
        <v>100</v>
      </c>
    </row>
    <row r="52" spans="1:8" s="11" customFormat="1" ht="15">
      <c r="A52" s="8" t="s">
        <v>187</v>
      </c>
      <c r="B52" s="8" t="s">
        <v>188</v>
      </c>
      <c r="C52" s="8" t="s">
        <v>189</v>
      </c>
      <c r="D52" s="8" t="s">
        <v>190</v>
      </c>
      <c r="E52" s="9">
        <v>550000</v>
      </c>
      <c r="F52" s="9">
        <v>550000</v>
      </c>
      <c r="G52" s="9">
        <v>359347.53</v>
      </c>
      <c r="H52" s="10">
        <f t="shared" si="1"/>
        <v>65.33591454545456</v>
      </c>
    </row>
    <row r="53" spans="1:8" s="11" customFormat="1" ht="15">
      <c r="A53" s="8" t="s">
        <v>191</v>
      </c>
      <c r="B53" s="8" t="s">
        <v>192</v>
      </c>
      <c r="C53" s="8" t="s">
        <v>193</v>
      </c>
      <c r="D53" s="8" t="s">
        <v>194</v>
      </c>
      <c r="E53" s="9">
        <v>202000</v>
      </c>
      <c r="F53" s="9">
        <v>191244.63</v>
      </c>
      <c r="G53" s="9">
        <v>163333.24</v>
      </c>
      <c r="H53" s="10">
        <f t="shared" si="1"/>
        <v>85.40539935683422</v>
      </c>
    </row>
    <row r="54" spans="1:8" s="11" customFormat="1" ht="15">
      <c r="A54" s="8" t="s">
        <v>195</v>
      </c>
      <c r="B54" s="8" t="s">
        <v>196</v>
      </c>
      <c r="C54" s="8" t="s">
        <v>197</v>
      </c>
      <c r="D54" s="8" t="s">
        <v>198</v>
      </c>
      <c r="E54" s="9">
        <v>25000</v>
      </c>
      <c r="F54" s="9">
        <v>25000</v>
      </c>
      <c r="G54" s="9">
        <v>3720</v>
      </c>
      <c r="H54" s="10">
        <f t="shared" si="1"/>
        <v>14.879999999999999</v>
      </c>
    </row>
    <row r="55" spans="1:8" s="11" customFormat="1" ht="15">
      <c r="A55" s="8" t="s">
        <v>199</v>
      </c>
      <c r="B55" s="8" t="s">
        <v>200</v>
      </c>
      <c r="C55" s="8" t="s">
        <v>201</v>
      </c>
      <c r="D55" s="8" t="s">
        <v>202</v>
      </c>
      <c r="E55" s="9">
        <v>18000</v>
      </c>
      <c r="F55" s="9">
        <v>18000</v>
      </c>
      <c r="G55" s="9">
        <v>0</v>
      </c>
      <c r="H55" s="10">
        <f t="shared" si="1"/>
        <v>0</v>
      </c>
    </row>
    <row r="56" spans="1:8" s="11" customFormat="1" ht="15">
      <c r="A56" s="8" t="s">
        <v>203</v>
      </c>
      <c r="B56" s="8" t="s">
        <v>204</v>
      </c>
      <c r="C56" s="8" t="s">
        <v>205</v>
      </c>
      <c r="D56" s="8" t="s">
        <v>206</v>
      </c>
      <c r="E56" s="9">
        <v>81009</v>
      </c>
      <c r="F56" s="9">
        <v>91764.37</v>
      </c>
      <c r="G56" s="9">
        <v>91764.37</v>
      </c>
      <c r="H56" s="10">
        <f t="shared" si="1"/>
        <v>100</v>
      </c>
    </row>
    <row r="57" spans="1:8" s="11" customFormat="1" ht="15">
      <c r="A57" s="8" t="s">
        <v>207</v>
      </c>
      <c r="B57" s="8" t="s">
        <v>208</v>
      </c>
      <c r="C57" s="8" t="s">
        <v>209</v>
      </c>
      <c r="D57" s="8" t="s">
        <v>210</v>
      </c>
      <c r="E57" s="9">
        <v>9000</v>
      </c>
      <c r="F57" s="9">
        <v>9000</v>
      </c>
      <c r="G57" s="9">
        <v>9000</v>
      </c>
      <c r="H57" s="10">
        <f t="shared" si="1"/>
        <v>100</v>
      </c>
    </row>
    <row r="58" spans="1:8" s="11" customFormat="1" ht="15">
      <c r="A58" s="8" t="s">
        <v>211</v>
      </c>
      <c r="B58" s="8" t="s">
        <v>212</v>
      </c>
      <c r="C58" s="8" t="s">
        <v>213</v>
      </c>
      <c r="D58" s="8" t="s">
        <v>214</v>
      </c>
      <c r="E58" s="9">
        <v>3757</v>
      </c>
      <c r="F58" s="9">
        <v>3757</v>
      </c>
      <c r="G58" s="9">
        <v>3757</v>
      </c>
      <c r="H58" s="10">
        <f t="shared" si="1"/>
        <v>100</v>
      </c>
    </row>
    <row r="59" spans="1:8" s="11" customFormat="1" ht="15">
      <c r="A59" s="8" t="s">
        <v>215</v>
      </c>
      <c r="B59" s="8" t="s">
        <v>216</v>
      </c>
      <c r="C59" s="8" t="s">
        <v>217</v>
      </c>
      <c r="D59" s="8" t="s">
        <v>218</v>
      </c>
      <c r="E59" s="9">
        <v>18000</v>
      </c>
      <c r="F59" s="9">
        <v>18128.37</v>
      </c>
      <c r="G59" s="9">
        <v>18128.37</v>
      </c>
      <c r="H59" s="10">
        <f t="shared" si="1"/>
        <v>100</v>
      </c>
    </row>
    <row r="60" spans="1:8" s="11" customFormat="1" ht="15">
      <c r="A60" s="8" t="s">
        <v>219</v>
      </c>
      <c r="B60" s="8" t="s">
        <v>220</v>
      </c>
      <c r="C60" s="8" t="s">
        <v>221</v>
      </c>
      <c r="D60" s="8" t="s">
        <v>222</v>
      </c>
      <c r="E60" s="9">
        <v>19002</v>
      </c>
      <c r="F60" s="9">
        <v>19002</v>
      </c>
      <c r="G60" s="9">
        <v>19002</v>
      </c>
      <c r="H60" s="10">
        <f t="shared" si="1"/>
        <v>100</v>
      </c>
    </row>
    <row r="61" spans="1:8" s="11" customFormat="1" ht="15">
      <c r="A61" s="8" t="s">
        <v>223</v>
      </c>
      <c r="B61" s="8" t="s">
        <v>224</v>
      </c>
      <c r="C61" s="8" t="s">
        <v>225</v>
      </c>
      <c r="D61" s="8" t="s">
        <v>226</v>
      </c>
      <c r="E61" s="9">
        <v>1660000</v>
      </c>
      <c r="F61" s="9">
        <v>1665357.3</v>
      </c>
      <c r="G61" s="9">
        <v>1662847.9</v>
      </c>
      <c r="H61" s="10">
        <f t="shared" si="1"/>
        <v>99.84931762090933</v>
      </c>
    </row>
    <row r="62" spans="1:8" s="11" customFormat="1" ht="15">
      <c r="A62" s="8" t="s">
        <v>227</v>
      </c>
      <c r="B62" s="8" t="s">
        <v>228</v>
      </c>
      <c r="C62" s="8" t="s">
        <v>229</v>
      </c>
      <c r="D62" s="8" t="s">
        <v>230</v>
      </c>
      <c r="E62" s="9">
        <v>95000</v>
      </c>
      <c r="F62" s="9">
        <v>86869.2</v>
      </c>
      <c r="G62" s="9">
        <v>86869.2</v>
      </c>
      <c r="H62" s="10">
        <f t="shared" si="1"/>
        <v>100</v>
      </c>
    </row>
    <row r="63" spans="1:8" s="11" customFormat="1" ht="15">
      <c r="A63" s="8" t="s">
        <v>231</v>
      </c>
      <c r="B63" s="8" t="s">
        <v>232</v>
      </c>
      <c r="C63" s="8" t="s">
        <v>233</v>
      </c>
      <c r="D63" s="8" t="s">
        <v>234</v>
      </c>
      <c r="E63" s="9">
        <v>97000</v>
      </c>
      <c r="F63" s="9">
        <v>106123.05</v>
      </c>
      <c r="G63" s="9">
        <v>106103.98</v>
      </c>
      <c r="H63" s="10">
        <f t="shared" si="1"/>
        <v>99.98203029407843</v>
      </c>
    </row>
    <row r="64" spans="1:8" s="11" customFormat="1" ht="15">
      <c r="A64" s="8" t="s">
        <v>235</v>
      </c>
      <c r="B64" s="8" t="s">
        <v>236</v>
      </c>
      <c r="C64" s="8" t="s">
        <v>237</v>
      </c>
      <c r="D64" s="8" t="s">
        <v>238</v>
      </c>
      <c r="E64" s="9">
        <v>16860</v>
      </c>
      <c r="F64" s="9">
        <v>16860</v>
      </c>
      <c r="G64" s="9">
        <v>16860</v>
      </c>
      <c r="H64" s="10">
        <f t="shared" si="1"/>
        <v>100</v>
      </c>
    </row>
    <row r="65" spans="1:8" s="11" customFormat="1" ht="15">
      <c r="A65" s="8" t="s">
        <v>239</v>
      </c>
      <c r="B65" s="8" t="s">
        <v>240</v>
      </c>
      <c r="C65" s="8" t="s">
        <v>241</v>
      </c>
      <c r="D65" s="8" t="s">
        <v>242</v>
      </c>
      <c r="E65" s="9">
        <v>9804</v>
      </c>
      <c r="F65" s="9">
        <v>9804</v>
      </c>
      <c r="G65" s="9">
        <v>9804</v>
      </c>
      <c r="H65" s="10">
        <f t="shared" si="1"/>
        <v>100</v>
      </c>
    </row>
    <row r="66" spans="1:8" s="11" customFormat="1" ht="15">
      <c r="A66" s="8" t="s">
        <v>243</v>
      </c>
      <c r="B66" s="8" t="s">
        <v>244</v>
      </c>
      <c r="C66" s="8" t="s">
        <v>245</v>
      </c>
      <c r="D66" s="8" t="s">
        <v>246</v>
      </c>
      <c r="E66" s="9">
        <v>25930</v>
      </c>
      <c r="F66" s="9">
        <v>25930</v>
      </c>
      <c r="G66" s="9">
        <v>25929.99</v>
      </c>
      <c r="H66" s="10">
        <f t="shared" si="1"/>
        <v>99.99996143463171</v>
      </c>
    </row>
    <row r="67" spans="1:8" s="11" customFormat="1" ht="15">
      <c r="A67" s="8" t="s">
        <v>247</v>
      </c>
      <c r="B67" s="8" t="s">
        <v>248</v>
      </c>
      <c r="C67" s="8" t="s">
        <v>249</v>
      </c>
      <c r="D67" s="8" t="s">
        <v>250</v>
      </c>
      <c r="E67" s="9">
        <v>5864</v>
      </c>
      <c r="F67" s="9">
        <v>5864</v>
      </c>
      <c r="G67" s="9">
        <v>5864</v>
      </c>
      <c r="H67" s="10">
        <f t="shared" si="1"/>
        <v>100</v>
      </c>
    </row>
    <row r="68" spans="1:8" s="11" customFormat="1" ht="15">
      <c r="A68" s="8" t="s">
        <v>251</v>
      </c>
      <c r="B68" s="8" t="s">
        <v>252</v>
      </c>
      <c r="C68" s="8" t="s">
        <v>253</v>
      </c>
      <c r="D68" s="8" t="s">
        <v>254</v>
      </c>
      <c r="E68" s="9">
        <v>90000</v>
      </c>
      <c r="F68" s="9">
        <v>90000</v>
      </c>
      <c r="G68" s="9">
        <v>53140.27</v>
      </c>
      <c r="H68" s="10">
        <f t="shared" si="1"/>
        <v>59.04474444444444</v>
      </c>
    </row>
    <row r="69" spans="1:8" s="11" customFormat="1" ht="15">
      <c r="A69" s="8" t="s">
        <v>255</v>
      </c>
      <c r="B69" s="8" t="s">
        <v>256</v>
      </c>
      <c r="C69" s="8" t="s">
        <v>257</v>
      </c>
      <c r="D69" s="8" t="s">
        <v>258</v>
      </c>
      <c r="E69" s="9">
        <v>8065</v>
      </c>
      <c r="F69" s="9">
        <v>8065</v>
      </c>
      <c r="G69" s="9">
        <v>8065</v>
      </c>
      <c r="H69" s="10">
        <f t="shared" si="1"/>
        <v>100</v>
      </c>
    </row>
    <row r="70" spans="1:8" s="11" customFormat="1" ht="15">
      <c r="A70" s="8" t="s">
        <v>259</v>
      </c>
      <c r="B70" s="8" t="s">
        <v>256</v>
      </c>
      <c r="C70" s="8" t="s">
        <v>260</v>
      </c>
      <c r="D70" s="8" t="s">
        <v>261</v>
      </c>
      <c r="E70" s="9">
        <v>20000</v>
      </c>
      <c r="F70" s="9">
        <v>20000</v>
      </c>
      <c r="G70" s="9">
        <v>0</v>
      </c>
      <c r="H70" s="10">
        <f aca="true" t="shared" si="4" ref="H70:H133">IF(F70&lt;&gt;0,G70/F70*100,"**.**")</f>
        <v>0</v>
      </c>
    </row>
    <row r="71" spans="1:8" s="11" customFormat="1" ht="15">
      <c r="A71" s="8" t="s">
        <v>262</v>
      </c>
      <c r="B71" s="8" t="s">
        <v>263</v>
      </c>
      <c r="C71" s="8" t="s">
        <v>264</v>
      </c>
      <c r="D71" s="8" t="s">
        <v>265</v>
      </c>
      <c r="E71" s="9">
        <v>9000</v>
      </c>
      <c r="F71" s="9">
        <v>9000</v>
      </c>
      <c r="G71" s="9">
        <v>0</v>
      </c>
      <c r="H71" s="10">
        <f t="shared" si="4"/>
        <v>0</v>
      </c>
    </row>
    <row r="72" spans="1:8" s="11" customFormat="1" ht="15">
      <c r="A72" s="8" t="s">
        <v>266</v>
      </c>
      <c r="B72" s="8" t="s">
        <v>267</v>
      </c>
      <c r="C72" s="8" t="s">
        <v>268</v>
      </c>
      <c r="D72" s="8" t="s">
        <v>269</v>
      </c>
      <c r="E72" s="9">
        <v>100</v>
      </c>
      <c r="F72" s="9">
        <v>100</v>
      </c>
      <c r="G72" s="9">
        <v>0</v>
      </c>
      <c r="H72" s="10">
        <f t="shared" si="4"/>
        <v>0</v>
      </c>
    </row>
    <row r="73" spans="1:8" s="11" customFormat="1" ht="15">
      <c r="A73" s="8" t="s">
        <v>270</v>
      </c>
      <c r="B73" s="8" t="s">
        <v>271</v>
      </c>
      <c r="C73" s="8" t="s">
        <v>272</v>
      </c>
      <c r="D73" s="8" t="s">
        <v>273</v>
      </c>
      <c r="E73" s="9">
        <v>3848</v>
      </c>
      <c r="F73" s="9">
        <v>3848</v>
      </c>
      <c r="G73" s="9">
        <v>3848</v>
      </c>
      <c r="H73" s="10">
        <f t="shared" si="4"/>
        <v>100</v>
      </c>
    </row>
    <row r="74" spans="1:8" s="11" customFormat="1" ht="15">
      <c r="A74" s="8" t="s">
        <v>274</v>
      </c>
      <c r="B74" s="8" t="s">
        <v>220</v>
      </c>
      <c r="C74" s="8" t="s">
        <v>275</v>
      </c>
      <c r="D74" s="8" t="s">
        <v>276</v>
      </c>
      <c r="E74" s="9">
        <v>0</v>
      </c>
      <c r="F74" s="9">
        <v>-208.11</v>
      </c>
      <c r="G74" s="9">
        <v>0</v>
      </c>
      <c r="H74" s="10">
        <f t="shared" si="4"/>
        <v>0</v>
      </c>
    </row>
    <row r="75" spans="1:8" s="11" customFormat="1" ht="15">
      <c r="A75" s="8" t="s">
        <v>277</v>
      </c>
      <c r="B75" s="8" t="s">
        <v>278</v>
      </c>
      <c r="C75" s="8" t="s">
        <v>279</v>
      </c>
      <c r="D75" s="8" t="s">
        <v>280</v>
      </c>
      <c r="E75" s="9">
        <v>32000</v>
      </c>
      <c r="F75" s="9">
        <v>32000</v>
      </c>
      <c r="G75" s="9">
        <v>30000</v>
      </c>
      <c r="H75" s="10">
        <f t="shared" si="4"/>
        <v>93.75</v>
      </c>
    </row>
    <row r="76" spans="2:8" s="5" customFormat="1" ht="15">
      <c r="B76" s="8"/>
      <c r="C76" s="6"/>
      <c r="D76" s="6" t="s">
        <v>282</v>
      </c>
      <c r="E76" s="7">
        <f>SUM(E77:E102)</f>
        <v>888822.6</v>
      </c>
      <c r="F76" s="7">
        <f aca="true" t="shared" si="5" ref="F76:G76">SUM(F77:F102)</f>
        <v>1002713.1599999999</v>
      </c>
      <c r="G76" s="7">
        <f t="shared" si="5"/>
        <v>923636.0499999999</v>
      </c>
      <c r="H76" s="12">
        <f t="shared" si="4"/>
        <v>92.11368583214765</v>
      </c>
    </row>
    <row r="77" spans="1:8" s="11" customFormat="1" ht="15">
      <c r="A77" s="8" t="s">
        <v>281</v>
      </c>
      <c r="B77" s="8" t="s">
        <v>283</v>
      </c>
      <c r="C77" s="8" t="s">
        <v>284</v>
      </c>
      <c r="D77" s="8" t="s">
        <v>285</v>
      </c>
      <c r="E77" s="9">
        <v>31500</v>
      </c>
      <c r="F77" s="9">
        <v>31500</v>
      </c>
      <c r="G77" s="9">
        <v>31290</v>
      </c>
      <c r="H77" s="10">
        <f t="shared" si="4"/>
        <v>99.33333333333333</v>
      </c>
    </row>
    <row r="78" spans="1:8" s="11" customFormat="1" ht="15">
      <c r="A78" s="8" t="s">
        <v>286</v>
      </c>
      <c r="B78" s="8" t="s">
        <v>287</v>
      </c>
      <c r="C78" s="8" t="s">
        <v>288</v>
      </c>
      <c r="D78" s="8" t="s">
        <v>289</v>
      </c>
      <c r="E78" s="9">
        <v>3000</v>
      </c>
      <c r="F78" s="9">
        <v>3000</v>
      </c>
      <c r="G78" s="9">
        <v>993.61</v>
      </c>
      <c r="H78" s="10">
        <f t="shared" si="4"/>
        <v>33.120333333333335</v>
      </c>
    </row>
    <row r="79" spans="1:8" s="11" customFormat="1" ht="15">
      <c r="A79" s="8" t="s">
        <v>290</v>
      </c>
      <c r="B79" s="8" t="s">
        <v>291</v>
      </c>
      <c r="C79" s="8" t="s">
        <v>292</v>
      </c>
      <c r="D79" s="8" t="s">
        <v>293</v>
      </c>
      <c r="E79" s="9">
        <v>90000</v>
      </c>
      <c r="F79" s="9">
        <v>89002.66</v>
      </c>
      <c r="G79" s="9">
        <v>74398.66</v>
      </c>
      <c r="H79" s="10">
        <f t="shared" si="4"/>
        <v>83.59150164725413</v>
      </c>
    </row>
    <row r="80" spans="1:8" s="11" customFormat="1" ht="15">
      <c r="A80" s="8" t="s">
        <v>294</v>
      </c>
      <c r="B80" s="8" t="s">
        <v>295</v>
      </c>
      <c r="C80" s="8" t="s">
        <v>296</v>
      </c>
      <c r="D80" s="8" t="s">
        <v>297</v>
      </c>
      <c r="E80" s="9">
        <v>7880</v>
      </c>
      <c r="F80" s="9">
        <v>7880</v>
      </c>
      <c r="G80" s="9">
        <v>6631.78</v>
      </c>
      <c r="H80" s="10">
        <f t="shared" si="4"/>
        <v>84.15964467005075</v>
      </c>
    </row>
    <row r="81" spans="1:8" s="11" customFormat="1" ht="15">
      <c r="A81" s="8" t="s">
        <v>298</v>
      </c>
      <c r="B81" s="8" t="s">
        <v>299</v>
      </c>
      <c r="C81" s="8" t="s">
        <v>300</v>
      </c>
      <c r="D81" s="8" t="s">
        <v>301</v>
      </c>
      <c r="E81" s="9">
        <v>5497.2</v>
      </c>
      <c r="F81" s="9">
        <v>5497.2</v>
      </c>
      <c r="G81" s="9">
        <v>1790.4</v>
      </c>
      <c r="H81" s="10">
        <f t="shared" si="4"/>
        <v>32.56930801135123</v>
      </c>
    </row>
    <row r="82" spans="1:8" s="11" customFormat="1" ht="15">
      <c r="A82" s="8" t="s">
        <v>302</v>
      </c>
      <c r="B82" s="8" t="s">
        <v>303</v>
      </c>
      <c r="C82" s="8" t="s">
        <v>304</v>
      </c>
      <c r="D82" s="8" t="s">
        <v>305</v>
      </c>
      <c r="E82" s="9">
        <v>3115</v>
      </c>
      <c r="F82" s="9">
        <v>3115</v>
      </c>
      <c r="G82" s="9">
        <v>3115</v>
      </c>
      <c r="H82" s="10">
        <f t="shared" si="4"/>
        <v>100</v>
      </c>
    </row>
    <row r="83" spans="1:8" s="11" customFormat="1" ht="15">
      <c r="A83" s="8" t="s">
        <v>306</v>
      </c>
      <c r="B83" s="8" t="s">
        <v>307</v>
      </c>
      <c r="C83" s="8" t="s">
        <v>308</v>
      </c>
      <c r="D83" s="8" t="s">
        <v>309</v>
      </c>
      <c r="E83" s="9">
        <v>3939.3</v>
      </c>
      <c r="F83" s="9">
        <v>50.71</v>
      </c>
      <c r="G83" s="9">
        <v>0</v>
      </c>
      <c r="H83" s="10">
        <f t="shared" si="4"/>
        <v>0</v>
      </c>
    </row>
    <row r="84" spans="1:8" s="11" customFormat="1" ht="15">
      <c r="A84" s="8" t="s">
        <v>310</v>
      </c>
      <c r="B84" s="8" t="s">
        <v>311</v>
      </c>
      <c r="C84" s="8" t="s">
        <v>312</v>
      </c>
      <c r="D84" s="8" t="s">
        <v>313</v>
      </c>
      <c r="E84" s="9">
        <v>17731.8</v>
      </c>
      <c r="F84" s="9">
        <v>17731.8</v>
      </c>
      <c r="G84" s="9">
        <v>17426.14</v>
      </c>
      <c r="H84" s="10">
        <f t="shared" si="4"/>
        <v>98.2762043334574</v>
      </c>
    </row>
    <row r="85" spans="1:8" s="11" customFormat="1" ht="15">
      <c r="A85" s="8" t="s">
        <v>314</v>
      </c>
      <c r="B85" s="8" t="s">
        <v>315</v>
      </c>
      <c r="C85" s="8" t="s">
        <v>316</v>
      </c>
      <c r="D85" s="8" t="s">
        <v>317</v>
      </c>
      <c r="E85" s="9">
        <v>8000</v>
      </c>
      <c r="F85" s="9">
        <v>8000</v>
      </c>
      <c r="G85" s="9">
        <v>332.16</v>
      </c>
      <c r="H85" s="10">
        <f t="shared" si="4"/>
        <v>4.152</v>
      </c>
    </row>
    <row r="86" spans="1:8" s="11" customFormat="1" ht="15">
      <c r="A86" s="8" t="s">
        <v>318</v>
      </c>
      <c r="B86" s="8" t="s">
        <v>319</v>
      </c>
      <c r="C86" s="8" t="s">
        <v>320</v>
      </c>
      <c r="D86" s="8" t="s">
        <v>321</v>
      </c>
      <c r="E86" s="9">
        <v>3000</v>
      </c>
      <c r="F86" s="9">
        <v>3000</v>
      </c>
      <c r="G86" s="9">
        <v>3000</v>
      </c>
      <c r="H86" s="10">
        <f t="shared" si="4"/>
        <v>100</v>
      </c>
    </row>
    <row r="87" spans="1:8" s="11" customFormat="1" ht="15">
      <c r="A87" s="8" t="s">
        <v>322</v>
      </c>
      <c r="B87" s="8" t="s">
        <v>323</v>
      </c>
      <c r="C87" s="8" t="s">
        <v>324</v>
      </c>
      <c r="D87" s="8" t="s">
        <v>325</v>
      </c>
      <c r="E87" s="9">
        <v>7788</v>
      </c>
      <c r="F87" s="9">
        <v>7788</v>
      </c>
      <c r="G87" s="9">
        <v>0</v>
      </c>
      <c r="H87" s="10">
        <f t="shared" si="4"/>
        <v>0</v>
      </c>
    </row>
    <row r="88" spans="1:8" s="11" customFormat="1" ht="15">
      <c r="A88" s="8" t="s">
        <v>326</v>
      </c>
      <c r="B88" s="8" t="s">
        <v>327</v>
      </c>
      <c r="C88" s="8" t="s">
        <v>328</v>
      </c>
      <c r="D88" s="8" t="s">
        <v>329</v>
      </c>
      <c r="E88" s="9">
        <v>23454.9</v>
      </c>
      <c r="F88" s="9">
        <v>23454.9</v>
      </c>
      <c r="G88" s="9">
        <v>18393.68</v>
      </c>
      <c r="H88" s="10">
        <f t="shared" si="4"/>
        <v>78.4214812256714</v>
      </c>
    </row>
    <row r="89" spans="1:8" s="11" customFormat="1" ht="15">
      <c r="A89" s="8" t="s">
        <v>330</v>
      </c>
      <c r="B89" s="8" t="s">
        <v>331</v>
      </c>
      <c r="C89" s="8" t="s">
        <v>332</v>
      </c>
      <c r="D89" s="8" t="s">
        <v>333</v>
      </c>
      <c r="E89" s="9">
        <v>4122</v>
      </c>
      <c r="F89" s="9">
        <v>4122</v>
      </c>
      <c r="G89" s="9">
        <v>2855.96</v>
      </c>
      <c r="H89" s="10">
        <f t="shared" si="4"/>
        <v>69.28578360019408</v>
      </c>
    </row>
    <row r="90" spans="1:8" s="11" customFormat="1" ht="15">
      <c r="A90" s="8" t="s">
        <v>334</v>
      </c>
      <c r="B90" s="8" t="s">
        <v>335</v>
      </c>
      <c r="C90" s="8" t="s">
        <v>336</v>
      </c>
      <c r="D90" s="8" t="s">
        <v>337</v>
      </c>
      <c r="E90" s="9">
        <v>110000</v>
      </c>
      <c r="F90" s="9">
        <v>113326.07</v>
      </c>
      <c r="G90" s="9">
        <v>113326.07</v>
      </c>
      <c r="H90" s="10">
        <f t="shared" si="4"/>
        <v>100</v>
      </c>
    </row>
    <row r="91" spans="1:8" s="11" customFormat="1" ht="15">
      <c r="A91" s="8" t="s">
        <v>338</v>
      </c>
      <c r="B91" s="8" t="s">
        <v>339</v>
      </c>
      <c r="C91" s="8" t="s">
        <v>340</v>
      </c>
      <c r="D91" s="8" t="s">
        <v>341</v>
      </c>
      <c r="E91" s="9">
        <v>19749</v>
      </c>
      <c r="F91" s="9">
        <v>19749</v>
      </c>
      <c r="G91" s="9">
        <v>19748.84</v>
      </c>
      <c r="H91" s="10">
        <f t="shared" si="4"/>
        <v>99.99918983239657</v>
      </c>
    </row>
    <row r="92" spans="1:8" s="11" customFormat="1" ht="15">
      <c r="A92" s="8" t="s">
        <v>342</v>
      </c>
      <c r="B92" s="8" t="s">
        <v>343</v>
      </c>
      <c r="C92" s="8" t="s">
        <v>344</v>
      </c>
      <c r="D92" s="8" t="s">
        <v>345</v>
      </c>
      <c r="E92" s="9">
        <v>1924.2</v>
      </c>
      <c r="F92" s="9">
        <v>1924.2</v>
      </c>
      <c r="G92" s="9">
        <v>1924.2</v>
      </c>
      <c r="H92" s="10">
        <f t="shared" si="4"/>
        <v>100</v>
      </c>
    </row>
    <row r="93" spans="1:8" s="11" customFormat="1" ht="15">
      <c r="A93" s="8" t="s">
        <v>346</v>
      </c>
      <c r="B93" s="8" t="s">
        <v>347</v>
      </c>
      <c r="C93" s="8" t="s">
        <v>348</v>
      </c>
      <c r="D93" s="8" t="s">
        <v>349</v>
      </c>
      <c r="E93" s="9">
        <v>5497.2</v>
      </c>
      <c r="F93" s="9">
        <v>5497.2</v>
      </c>
      <c r="G93" s="9">
        <v>5203.79</v>
      </c>
      <c r="H93" s="10">
        <f t="shared" si="4"/>
        <v>94.66255548279125</v>
      </c>
    </row>
    <row r="94" spans="1:8" s="11" customFormat="1" ht="15">
      <c r="A94" s="8" t="s">
        <v>350</v>
      </c>
      <c r="B94" s="8" t="s">
        <v>351</v>
      </c>
      <c r="C94" s="8" t="s">
        <v>352</v>
      </c>
      <c r="D94" s="8" t="s">
        <v>353</v>
      </c>
      <c r="E94" s="9">
        <v>18324</v>
      </c>
      <c r="F94" s="9">
        <v>14997.93</v>
      </c>
      <c r="G94" s="9">
        <v>2160</v>
      </c>
      <c r="H94" s="10">
        <f t="shared" si="4"/>
        <v>14.401987474271449</v>
      </c>
    </row>
    <row r="95" spans="1:8" s="11" customFormat="1" ht="15">
      <c r="A95" s="8" t="s">
        <v>354</v>
      </c>
      <c r="B95" s="8" t="s">
        <v>355</v>
      </c>
      <c r="C95" s="8" t="s">
        <v>356</v>
      </c>
      <c r="D95" s="8" t="s">
        <v>357</v>
      </c>
      <c r="E95" s="9">
        <v>27000</v>
      </c>
      <c r="F95" s="9">
        <v>30301.56</v>
      </c>
      <c r="G95" s="9">
        <v>30301.56</v>
      </c>
      <c r="H95" s="10">
        <f t="shared" si="4"/>
        <v>100</v>
      </c>
    </row>
    <row r="96" spans="1:8" s="11" customFormat="1" ht="15">
      <c r="A96" s="8" t="s">
        <v>358</v>
      </c>
      <c r="B96" s="8" t="s">
        <v>359</v>
      </c>
      <c r="C96" s="8" t="s">
        <v>360</v>
      </c>
      <c r="D96" s="8" t="s">
        <v>361</v>
      </c>
      <c r="E96" s="9">
        <v>1000</v>
      </c>
      <c r="F96" s="9">
        <v>1000</v>
      </c>
      <c r="G96" s="9">
        <v>0</v>
      </c>
      <c r="H96" s="10">
        <f t="shared" si="4"/>
        <v>0</v>
      </c>
    </row>
    <row r="97" spans="1:8" s="11" customFormat="1" ht="15">
      <c r="A97" s="8" t="s">
        <v>362</v>
      </c>
      <c r="B97" s="8" t="s">
        <v>363</v>
      </c>
      <c r="C97" s="8" t="s">
        <v>364</v>
      </c>
      <c r="D97" s="8" t="s">
        <v>365</v>
      </c>
      <c r="E97" s="9">
        <v>20000</v>
      </c>
      <c r="F97" s="9">
        <v>20000</v>
      </c>
      <c r="G97" s="9">
        <v>2784.48</v>
      </c>
      <c r="H97" s="10">
        <f t="shared" si="4"/>
        <v>13.922400000000001</v>
      </c>
    </row>
    <row r="98" spans="1:8" s="11" customFormat="1" ht="15">
      <c r="A98" s="8" t="s">
        <v>366</v>
      </c>
      <c r="B98" s="8" t="s">
        <v>367</v>
      </c>
      <c r="C98" s="8" t="s">
        <v>368</v>
      </c>
      <c r="D98" s="8" t="s">
        <v>369</v>
      </c>
      <c r="E98" s="9">
        <v>150000</v>
      </c>
      <c r="F98" s="9">
        <v>169913</v>
      </c>
      <c r="G98" s="9">
        <v>169913</v>
      </c>
      <c r="H98" s="10">
        <f t="shared" si="4"/>
        <v>100</v>
      </c>
    </row>
    <row r="99" spans="1:8" s="11" customFormat="1" ht="15">
      <c r="A99" s="8" t="s">
        <v>370</v>
      </c>
      <c r="B99" s="8" t="s">
        <v>371</v>
      </c>
      <c r="C99" s="8" t="s">
        <v>372</v>
      </c>
      <c r="D99" s="8" t="s">
        <v>373</v>
      </c>
      <c r="E99" s="9">
        <v>121000</v>
      </c>
      <c r="F99" s="9">
        <v>129814.21</v>
      </c>
      <c r="G99" s="9">
        <v>129812.94</v>
      </c>
      <c r="H99" s="10">
        <f t="shared" si="4"/>
        <v>99.9990216787515</v>
      </c>
    </row>
    <row r="100" spans="1:8" s="11" customFormat="1" ht="15">
      <c r="A100" s="8" t="s">
        <v>374</v>
      </c>
      <c r="B100" s="8" t="s">
        <v>375</v>
      </c>
      <c r="C100" s="8" t="s">
        <v>376</v>
      </c>
      <c r="D100" s="8" t="s">
        <v>377</v>
      </c>
      <c r="E100" s="9">
        <v>31500</v>
      </c>
      <c r="F100" s="9">
        <v>30019</v>
      </c>
      <c r="G100" s="9">
        <v>30018.44</v>
      </c>
      <c r="H100" s="10">
        <f t="shared" si="4"/>
        <v>99.99813451480728</v>
      </c>
    </row>
    <row r="101" spans="1:8" s="11" customFormat="1" ht="15">
      <c r="A101" s="8" t="s">
        <v>378</v>
      </c>
      <c r="B101" s="8" t="s">
        <v>379</v>
      </c>
      <c r="C101" s="8" t="s">
        <v>380</v>
      </c>
      <c r="D101" s="8" t="s">
        <v>381</v>
      </c>
      <c r="E101" s="9">
        <v>170000</v>
      </c>
      <c r="F101" s="9">
        <v>258228.72</v>
      </c>
      <c r="G101" s="9">
        <v>258215.34</v>
      </c>
      <c r="H101" s="10">
        <f t="shared" si="4"/>
        <v>99.99481854690679</v>
      </c>
    </row>
    <row r="102" spans="1:8" s="11" customFormat="1" ht="15">
      <c r="A102" s="8" t="s">
        <v>382</v>
      </c>
      <c r="B102" s="8" t="s">
        <v>383</v>
      </c>
      <c r="C102" s="8" t="s">
        <v>384</v>
      </c>
      <c r="D102" s="8" t="s">
        <v>385</v>
      </c>
      <c r="E102" s="9">
        <v>3800</v>
      </c>
      <c r="F102" s="9">
        <v>3800</v>
      </c>
      <c r="G102" s="9">
        <v>0</v>
      </c>
      <c r="H102" s="10">
        <f t="shared" si="4"/>
        <v>0</v>
      </c>
    </row>
    <row r="103" spans="2:8" s="5" customFormat="1" ht="15">
      <c r="B103" s="8"/>
      <c r="C103" s="6"/>
      <c r="D103" s="6" t="s">
        <v>387</v>
      </c>
      <c r="E103" s="7">
        <f>SUM(E104)</f>
        <v>45000</v>
      </c>
      <c r="F103" s="7">
        <f aca="true" t="shared" si="6" ref="F103:G103">SUM(F104)</f>
        <v>45000</v>
      </c>
      <c r="G103" s="7">
        <f t="shared" si="6"/>
        <v>42860.07</v>
      </c>
      <c r="H103" s="12">
        <f t="shared" si="4"/>
        <v>95.2446</v>
      </c>
    </row>
    <row r="104" spans="1:8" s="11" customFormat="1" ht="15">
      <c r="A104" s="8" t="s">
        <v>386</v>
      </c>
      <c r="B104" s="8" t="s">
        <v>388</v>
      </c>
      <c r="C104" s="8" t="s">
        <v>389</v>
      </c>
      <c r="D104" s="8" t="s">
        <v>390</v>
      </c>
      <c r="E104" s="9">
        <v>45000</v>
      </c>
      <c r="F104" s="9">
        <v>45000</v>
      </c>
      <c r="G104" s="9">
        <v>42860.07</v>
      </c>
      <c r="H104" s="10">
        <f t="shared" si="4"/>
        <v>95.2446</v>
      </c>
    </row>
    <row r="105" spans="2:8" s="5" customFormat="1" ht="15">
      <c r="B105" s="8"/>
      <c r="C105" s="6"/>
      <c r="D105" s="6" t="s">
        <v>392</v>
      </c>
      <c r="E105" s="7">
        <f>SUM(E106:E212)</f>
        <v>5073674.010000002</v>
      </c>
      <c r="F105" s="7">
        <f aca="true" t="shared" si="7" ref="F105:G105">SUM(F106:F212)</f>
        <v>5010352.980000001</v>
      </c>
      <c r="G105" s="7">
        <f t="shared" si="7"/>
        <v>2653999.419999999</v>
      </c>
      <c r="H105" s="12">
        <f t="shared" si="4"/>
        <v>52.97030829153275</v>
      </c>
    </row>
    <row r="106" spans="1:8" s="11" customFormat="1" ht="15">
      <c r="A106" s="8" t="s">
        <v>391</v>
      </c>
      <c r="B106" s="8" t="s">
        <v>393</v>
      </c>
      <c r="C106" s="8" t="s">
        <v>394</v>
      </c>
      <c r="D106" s="8" t="s">
        <v>395</v>
      </c>
      <c r="E106" s="9">
        <v>29000</v>
      </c>
      <c r="F106" s="9">
        <v>29000</v>
      </c>
      <c r="G106" s="9">
        <v>25163.33</v>
      </c>
      <c r="H106" s="10">
        <f t="shared" si="4"/>
        <v>86.77010344827588</v>
      </c>
    </row>
    <row r="107" spans="1:8" s="11" customFormat="1" ht="15">
      <c r="A107" s="8" t="s">
        <v>396</v>
      </c>
      <c r="B107" s="8" t="s">
        <v>397</v>
      </c>
      <c r="C107" s="8" t="s">
        <v>398</v>
      </c>
      <c r="D107" s="8" t="s">
        <v>399</v>
      </c>
      <c r="E107" s="9">
        <v>36325</v>
      </c>
      <c r="F107" s="9">
        <v>36325</v>
      </c>
      <c r="G107" s="9">
        <v>0</v>
      </c>
      <c r="H107" s="10">
        <f t="shared" si="4"/>
        <v>0</v>
      </c>
    </row>
    <row r="108" spans="1:8" s="11" customFormat="1" ht="15">
      <c r="A108" s="8" t="s">
        <v>400</v>
      </c>
      <c r="B108" s="8" t="s">
        <v>401</v>
      </c>
      <c r="C108" s="8" t="s">
        <v>402</v>
      </c>
      <c r="D108" s="8" t="s">
        <v>403</v>
      </c>
      <c r="E108" s="9">
        <v>1832.4</v>
      </c>
      <c r="F108" s="9">
        <v>1832.4</v>
      </c>
      <c r="G108" s="9">
        <v>888.16</v>
      </c>
      <c r="H108" s="10">
        <f t="shared" si="4"/>
        <v>48.46976642654442</v>
      </c>
    </row>
    <row r="109" spans="1:8" s="11" customFormat="1" ht="15">
      <c r="A109" s="8" t="s">
        <v>404</v>
      </c>
      <c r="B109" s="8" t="s">
        <v>405</v>
      </c>
      <c r="C109" s="8" t="s">
        <v>406</v>
      </c>
      <c r="D109" s="8" t="s">
        <v>407</v>
      </c>
      <c r="E109" s="9">
        <v>1114644.28</v>
      </c>
      <c r="F109" s="9">
        <v>1114644.28</v>
      </c>
      <c r="G109" s="9">
        <v>137443.79</v>
      </c>
      <c r="H109" s="10">
        <f t="shared" si="4"/>
        <v>12.330731199733066</v>
      </c>
    </row>
    <row r="110" spans="1:8" s="11" customFormat="1" ht="15">
      <c r="A110" s="8" t="s">
        <v>408</v>
      </c>
      <c r="B110" s="8" t="s">
        <v>409</v>
      </c>
      <c r="C110" s="8" t="s">
        <v>410</v>
      </c>
      <c r="D110" s="8" t="s">
        <v>411</v>
      </c>
      <c r="E110" s="9">
        <v>25000</v>
      </c>
      <c r="F110" s="9">
        <v>14286.07</v>
      </c>
      <c r="G110" s="9">
        <v>514.8</v>
      </c>
      <c r="H110" s="10">
        <f t="shared" si="4"/>
        <v>3.6035102725942116</v>
      </c>
    </row>
    <row r="111" spans="1:8" s="11" customFormat="1" ht="15">
      <c r="A111" s="8" t="s">
        <v>412</v>
      </c>
      <c r="B111" s="8" t="s">
        <v>413</v>
      </c>
      <c r="C111" s="8" t="s">
        <v>414</v>
      </c>
      <c r="D111" s="8" t="s">
        <v>415</v>
      </c>
      <c r="E111" s="9">
        <v>1000</v>
      </c>
      <c r="F111" s="9">
        <v>1000</v>
      </c>
      <c r="G111" s="9">
        <v>164.4</v>
      </c>
      <c r="H111" s="10">
        <f t="shared" si="4"/>
        <v>16.44</v>
      </c>
    </row>
    <row r="112" spans="1:8" s="11" customFormat="1" ht="15">
      <c r="A112" s="8" t="s">
        <v>416</v>
      </c>
      <c r="B112" s="8" t="s">
        <v>417</v>
      </c>
      <c r="C112" s="8" t="s">
        <v>418</v>
      </c>
      <c r="D112" s="8" t="s">
        <v>419</v>
      </c>
      <c r="E112" s="9">
        <v>2700</v>
      </c>
      <c r="F112" s="9">
        <v>2700</v>
      </c>
      <c r="G112" s="9">
        <v>396.52</v>
      </c>
      <c r="H112" s="10">
        <f t="shared" si="4"/>
        <v>14.685925925925925</v>
      </c>
    </row>
    <row r="113" spans="1:8" s="11" customFormat="1" ht="15">
      <c r="A113" s="8" t="s">
        <v>420</v>
      </c>
      <c r="B113" s="8" t="s">
        <v>421</v>
      </c>
      <c r="C113" s="8" t="s">
        <v>422</v>
      </c>
      <c r="D113" s="8" t="s">
        <v>423</v>
      </c>
      <c r="E113" s="9">
        <v>5000</v>
      </c>
      <c r="F113" s="9">
        <v>5000</v>
      </c>
      <c r="G113" s="9">
        <v>1200</v>
      </c>
      <c r="H113" s="10">
        <f t="shared" si="4"/>
        <v>24</v>
      </c>
    </row>
    <row r="114" spans="1:8" s="11" customFormat="1" ht="15">
      <c r="A114" s="8" t="s">
        <v>424</v>
      </c>
      <c r="B114" s="8" t="s">
        <v>425</v>
      </c>
      <c r="C114" s="8" t="s">
        <v>426</v>
      </c>
      <c r="D114" s="8" t="s">
        <v>427</v>
      </c>
      <c r="E114" s="9">
        <v>42000</v>
      </c>
      <c r="F114" s="9">
        <v>42000</v>
      </c>
      <c r="G114" s="9">
        <v>42000</v>
      </c>
      <c r="H114" s="10">
        <f t="shared" si="4"/>
        <v>100</v>
      </c>
    </row>
    <row r="115" spans="1:8" s="11" customFormat="1" ht="15">
      <c r="A115" s="8" t="s">
        <v>428</v>
      </c>
      <c r="B115" s="8" t="s">
        <v>429</v>
      </c>
      <c r="C115" s="8" t="s">
        <v>430</v>
      </c>
      <c r="D115" s="8" t="s">
        <v>431</v>
      </c>
      <c r="E115" s="9">
        <v>2310</v>
      </c>
      <c r="F115" s="9">
        <v>2310</v>
      </c>
      <c r="G115" s="9">
        <v>2310</v>
      </c>
      <c r="H115" s="10">
        <f t="shared" si="4"/>
        <v>100</v>
      </c>
    </row>
    <row r="116" spans="1:8" s="11" customFormat="1" ht="15">
      <c r="A116" s="8" t="s">
        <v>432</v>
      </c>
      <c r="B116" s="8" t="s">
        <v>433</v>
      </c>
      <c r="C116" s="8" t="s">
        <v>434</v>
      </c>
      <c r="D116" s="8" t="s">
        <v>435</v>
      </c>
      <c r="E116" s="9">
        <v>150300</v>
      </c>
      <c r="F116" s="9">
        <v>195627.19</v>
      </c>
      <c r="G116" s="9">
        <v>195627.19</v>
      </c>
      <c r="H116" s="10">
        <f t="shared" si="4"/>
        <v>100</v>
      </c>
    </row>
    <row r="117" spans="1:8" s="11" customFormat="1" ht="15">
      <c r="A117" s="8" t="s">
        <v>436</v>
      </c>
      <c r="B117" s="8" t="s">
        <v>437</v>
      </c>
      <c r="C117" s="8" t="s">
        <v>438</v>
      </c>
      <c r="D117" s="8" t="s">
        <v>439</v>
      </c>
      <c r="E117" s="9">
        <v>100</v>
      </c>
      <c r="F117" s="9">
        <v>100</v>
      </c>
      <c r="G117" s="9">
        <v>0</v>
      </c>
      <c r="H117" s="10">
        <f t="shared" si="4"/>
        <v>0</v>
      </c>
    </row>
    <row r="118" spans="1:8" s="11" customFormat="1" ht="15">
      <c r="A118" s="8" t="s">
        <v>440</v>
      </c>
      <c r="B118" s="8" t="s">
        <v>441</v>
      </c>
      <c r="C118" s="8" t="s">
        <v>442</v>
      </c>
      <c r="D118" s="8" t="s">
        <v>443</v>
      </c>
      <c r="E118" s="9">
        <v>5000</v>
      </c>
      <c r="F118" s="9">
        <v>5000</v>
      </c>
      <c r="G118" s="9">
        <v>0</v>
      </c>
      <c r="H118" s="10">
        <f t="shared" si="4"/>
        <v>0</v>
      </c>
    </row>
    <row r="119" spans="1:8" s="11" customFormat="1" ht="15">
      <c r="A119" s="8" t="s">
        <v>444</v>
      </c>
      <c r="B119" s="8" t="s">
        <v>445</v>
      </c>
      <c r="C119" s="8" t="s">
        <v>446</v>
      </c>
      <c r="D119" s="8" t="s">
        <v>447</v>
      </c>
      <c r="E119" s="9">
        <v>500</v>
      </c>
      <c r="F119" s="9">
        <v>5628</v>
      </c>
      <c r="G119" s="9">
        <v>5628</v>
      </c>
      <c r="H119" s="10">
        <f t="shared" si="4"/>
        <v>100</v>
      </c>
    </row>
    <row r="120" spans="1:8" s="11" customFormat="1" ht="15">
      <c r="A120" s="8" t="s">
        <v>448</v>
      </c>
      <c r="B120" s="8" t="s">
        <v>449</v>
      </c>
      <c r="C120" s="8" t="s">
        <v>450</v>
      </c>
      <c r="D120" s="8" t="s">
        <v>451</v>
      </c>
      <c r="E120" s="9">
        <v>50000</v>
      </c>
      <c r="F120" s="9">
        <v>8602.91</v>
      </c>
      <c r="G120" s="9">
        <v>600</v>
      </c>
      <c r="H120" s="10">
        <f t="shared" si="4"/>
        <v>6.974384249050612</v>
      </c>
    </row>
    <row r="121" spans="1:8" s="11" customFormat="1" ht="15">
      <c r="A121" s="8" t="s">
        <v>452</v>
      </c>
      <c r="B121" s="8" t="s">
        <v>453</v>
      </c>
      <c r="C121" s="8" t="s">
        <v>454</v>
      </c>
      <c r="D121" s="8" t="s">
        <v>455</v>
      </c>
      <c r="E121" s="9">
        <v>249190</v>
      </c>
      <c r="F121" s="9">
        <v>249190</v>
      </c>
      <c r="G121" s="9">
        <v>45983.35</v>
      </c>
      <c r="H121" s="10">
        <f t="shared" si="4"/>
        <v>18.45312813515791</v>
      </c>
    </row>
    <row r="122" spans="1:8" s="11" customFormat="1" ht="15">
      <c r="A122" s="8" t="s">
        <v>456</v>
      </c>
      <c r="B122" s="8" t="s">
        <v>457</v>
      </c>
      <c r="C122" s="8" t="s">
        <v>458</v>
      </c>
      <c r="D122" s="8" t="s">
        <v>459</v>
      </c>
      <c r="E122" s="9">
        <v>5082</v>
      </c>
      <c r="F122" s="9">
        <v>5082</v>
      </c>
      <c r="G122" s="9">
        <v>5082</v>
      </c>
      <c r="H122" s="10">
        <f t="shared" si="4"/>
        <v>100</v>
      </c>
    </row>
    <row r="123" spans="1:8" s="11" customFormat="1" ht="15">
      <c r="A123" s="8" t="s">
        <v>460</v>
      </c>
      <c r="B123" s="8" t="s">
        <v>461</v>
      </c>
      <c r="C123" s="8" t="s">
        <v>462</v>
      </c>
      <c r="D123" s="8" t="s">
        <v>463</v>
      </c>
      <c r="E123" s="9">
        <v>1500</v>
      </c>
      <c r="F123" s="9">
        <v>1500</v>
      </c>
      <c r="G123" s="9">
        <v>714.26</v>
      </c>
      <c r="H123" s="10">
        <f t="shared" si="4"/>
        <v>47.617333333333335</v>
      </c>
    </row>
    <row r="124" spans="1:8" s="11" customFormat="1" ht="15">
      <c r="A124" s="8" t="s">
        <v>464</v>
      </c>
      <c r="B124" s="8" t="s">
        <v>465</v>
      </c>
      <c r="C124" s="8" t="s">
        <v>466</v>
      </c>
      <c r="D124" s="8" t="s">
        <v>467</v>
      </c>
      <c r="E124" s="9">
        <v>28000</v>
      </c>
      <c r="F124" s="9">
        <v>28000</v>
      </c>
      <c r="G124" s="9">
        <v>18618.3</v>
      </c>
      <c r="H124" s="10">
        <f t="shared" si="4"/>
        <v>66.49392857142857</v>
      </c>
    </row>
    <row r="125" spans="1:8" s="11" customFormat="1" ht="15">
      <c r="A125" s="8" t="s">
        <v>468</v>
      </c>
      <c r="B125" s="8" t="s">
        <v>469</v>
      </c>
      <c r="C125" s="8" t="s">
        <v>470</v>
      </c>
      <c r="D125" s="8" t="s">
        <v>471</v>
      </c>
      <c r="E125" s="9">
        <v>30000</v>
      </c>
      <c r="F125" s="9">
        <v>53158.86</v>
      </c>
      <c r="G125" s="9">
        <v>53158.86</v>
      </c>
      <c r="H125" s="10">
        <f t="shared" si="4"/>
        <v>100</v>
      </c>
    </row>
    <row r="126" spans="1:8" s="11" customFormat="1" ht="15">
      <c r="A126" s="8" t="s">
        <v>472</v>
      </c>
      <c r="B126" s="8" t="s">
        <v>473</v>
      </c>
      <c r="C126" s="8" t="s">
        <v>474</v>
      </c>
      <c r="D126" s="8" t="s">
        <v>475</v>
      </c>
      <c r="E126" s="9">
        <v>50000</v>
      </c>
      <c r="F126" s="9">
        <v>50000</v>
      </c>
      <c r="G126" s="9">
        <v>9818.12</v>
      </c>
      <c r="H126" s="10">
        <f t="shared" si="4"/>
        <v>19.63624</v>
      </c>
    </row>
    <row r="127" spans="1:8" s="11" customFormat="1" ht="15">
      <c r="A127" s="8" t="s">
        <v>476</v>
      </c>
      <c r="B127" s="8" t="s">
        <v>477</v>
      </c>
      <c r="C127" s="8" t="s">
        <v>478</v>
      </c>
      <c r="D127" s="8" t="s">
        <v>479</v>
      </c>
      <c r="E127" s="9">
        <v>1100</v>
      </c>
      <c r="F127" s="9">
        <v>1100</v>
      </c>
      <c r="G127" s="9">
        <v>785.56</v>
      </c>
      <c r="H127" s="10">
        <f t="shared" si="4"/>
        <v>71.41454545454545</v>
      </c>
    </row>
    <row r="128" spans="1:8" s="11" customFormat="1" ht="15">
      <c r="A128" s="8" t="s">
        <v>480</v>
      </c>
      <c r="B128" s="8" t="s">
        <v>481</v>
      </c>
      <c r="C128" s="8" t="s">
        <v>482</v>
      </c>
      <c r="D128" s="8" t="s">
        <v>483</v>
      </c>
      <c r="E128" s="9">
        <v>2300</v>
      </c>
      <c r="F128" s="9">
        <v>2300</v>
      </c>
      <c r="G128" s="9">
        <v>2284.09</v>
      </c>
      <c r="H128" s="10">
        <f t="shared" si="4"/>
        <v>99.30826086956522</v>
      </c>
    </row>
    <row r="129" spans="1:8" s="11" customFormat="1" ht="15">
      <c r="A129" s="8" t="s">
        <v>484</v>
      </c>
      <c r="B129" s="8" t="s">
        <v>485</v>
      </c>
      <c r="C129" s="8" t="s">
        <v>486</v>
      </c>
      <c r="D129" s="8" t="s">
        <v>487</v>
      </c>
      <c r="E129" s="9">
        <v>105526.84</v>
      </c>
      <c r="F129" s="9">
        <v>37476.13</v>
      </c>
      <c r="G129" s="9">
        <v>7799.22</v>
      </c>
      <c r="H129" s="10">
        <f t="shared" si="4"/>
        <v>20.811167001502024</v>
      </c>
    </row>
    <row r="130" spans="1:8" s="11" customFormat="1" ht="15">
      <c r="A130" s="8" t="s">
        <v>488</v>
      </c>
      <c r="B130" s="8" t="s">
        <v>489</v>
      </c>
      <c r="C130" s="8" t="s">
        <v>490</v>
      </c>
      <c r="D130" s="8" t="s">
        <v>491</v>
      </c>
      <c r="E130" s="9">
        <v>5000</v>
      </c>
      <c r="F130" s="9">
        <v>5000</v>
      </c>
      <c r="G130" s="9">
        <v>1338.28</v>
      </c>
      <c r="H130" s="10">
        <f t="shared" si="4"/>
        <v>26.7656</v>
      </c>
    </row>
    <row r="131" spans="1:8" s="11" customFormat="1" ht="15">
      <c r="A131" s="8" t="s">
        <v>492</v>
      </c>
      <c r="B131" s="8" t="s">
        <v>493</v>
      </c>
      <c r="C131" s="8" t="s">
        <v>494</v>
      </c>
      <c r="D131" s="8" t="s">
        <v>495</v>
      </c>
      <c r="E131" s="9">
        <v>90000</v>
      </c>
      <c r="F131" s="9">
        <v>90031.26</v>
      </c>
      <c r="G131" s="9">
        <v>90031.26</v>
      </c>
      <c r="H131" s="10">
        <f t="shared" si="4"/>
        <v>100</v>
      </c>
    </row>
    <row r="132" spans="1:8" s="11" customFormat="1" ht="15">
      <c r="A132" s="8" t="s">
        <v>496</v>
      </c>
      <c r="B132" s="8" t="s">
        <v>497</v>
      </c>
      <c r="C132" s="8" t="s">
        <v>498</v>
      </c>
      <c r="D132" s="8" t="s">
        <v>499</v>
      </c>
      <c r="E132" s="9">
        <v>360000</v>
      </c>
      <c r="F132" s="9">
        <v>311386.32</v>
      </c>
      <c r="G132" s="9">
        <v>311359.9</v>
      </c>
      <c r="H132" s="10">
        <f t="shared" si="4"/>
        <v>99.99151536265306</v>
      </c>
    </row>
    <row r="133" spans="1:8" s="11" customFormat="1" ht="15">
      <c r="A133" s="8" t="s">
        <v>500</v>
      </c>
      <c r="B133" s="8" t="s">
        <v>501</v>
      </c>
      <c r="C133" s="8" t="s">
        <v>502</v>
      </c>
      <c r="D133" s="8" t="s">
        <v>503</v>
      </c>
      <c r="E133" s="9">
        <v>5971.2</v>
      </c>
      <c r="F133" s="9">
        <v>5971.2</v>
      </c>
      <c r="G133" s="9">
        <v>5971.2</v>
      </c>
      <c r="H133" s="10">
        <f t="shared" si="4"/>
        <v>100</v>
      </c>
    </row>
    <row r="134" spans="1:8" s="11" customFormat="1" ht="15">
      <c r="A134" s="8" t="s">
        <v>504</v>
      </c>
      <c r="B134" s="8" t="s">
        <v>505</v>
      </c>
      <c r="C134" s="8" t="s">
        <v>506</v>
      </c>
      <c r="D134" s="8" t="s">
        <v>507</v>
      </c>
      <c r="E134" s="9">
        <v>1500</v>
      </c>
      <c r="F134" s="9">
        <v>1500</v>
      </c>
      <c r="G134" s="9">
        <v>405</v>
      </c>
      <c r="H134" s="10">
        <f aca="true" t="shared" si="8" ref="H134:H197">IF(F134&lt;&gt;0,G134/F134*100,"**.**")</f>
        <v>27</v>
      </c>
    </row>
    <row r="135" spans="1:8" s="11" customFormat="1" ht="15">
      <c r="A135" s="8" t="s">
        <v>508</v>
      </c>
      <c r="B135" s="8" t="s">
        <v>509</v>
      </c>
      <c r="C135" s="8" t="s">
        <v>510</v>
      </c>
      <c r="D135" s="8" t="s">
        <v>511</v>
      </c>
      <c r="E135" s="9">
        <v>25000</v>
      </c>
      <c r="F135" s="9">
        <v>25012.03</v>
      </c>
      <c r="G135" s="9">
        <v>25012.03</v>
      </c>
      <c r="H135" s="10">
        <f t="shared" si="8"/>
        <v>100</v>
      </c>
    </row>
    <row r="136" spans="1:8" s="11" customFormat="1" ht="15">
      <c r="A136" s="8" t="s">
        <v>512</v>
      </c>
      <c r="B136" s="8" t="s">
        <v>513</v>
      </c>
      <c r="C136" s="8" t="s">
        <v>514</v>
      </c>
      <c r="D136" s="8" t="s">
        <v>515</v>
      </c>
      <c r="E136" s="9">
        <v>58500</v>
      </c>
      <c r="F136" s="9">
        <v>58500</v>
      </c>
      <c r="G136" s="9">
        <v>58215.46</v>
      </c>
      <c r="H136" s="10">
        <f t="shared" si="8"/>
        <v>99.51360683760684</v>
      </c>
    </row>
    <row r="137" spans="1:8" s="11" customFormat="1" ht="15">
      <c r="A137" s="8" t="s">
        <v>516</v>
      </c>
      <c r="B137" s="8" t="s">
        <v>517</v>
      </c>
      <c r="C137" s="8" t="s">
        <v>518</v>
      </c>
      <c r="D137" s="8" t="s">
        <v>519</v>
      </c>
      <c r="E137" s="9">
        <v>50000</v>
      </c>
      <c r="F137" s="9">
        <v>50000</v>
      </c>
      <c r="G137" s="9">
        <v>42754.7</v>
      </c>
      <c r="H137" s="10">
        <f t="shared" si="8"/>
        <v>85.50939999999999</v>
      </c>
    </row>
    <row r="138" spans="1:8" s="11" customFormat="1" ht="15">
      <c r="A138" s="8" t="s">
        <v>520</v>
      </c>
      <c r="B138" s="8" t="s">
        <v>521</v>
      </c>
      <c r="C138" s="8" t="s">
        <v>522</v>
      </c>
      <c r="D138" s="8" t="s">
        <v>523</v>
      </c>
      <c r="E138" s="9">
        <v>500</v>
      </c>
      <c r="F138" s="9">
        <v>500</v>
      </c>
      <c r="G138" s="9">
        <v>0</v>
      </c>
      <c r="H138" s="10">
        <f t="shared" si="8"/>
        <v>0</v>
      </c>
    </row>
    <row r="139" spans="1:8" s="11" customFormat="1" ht="15">
      <c r="A139" s="8" t="s">
        <v>524</v>
      </c>
      <c r="B139" s="8" t="s">
        <v>525</v>
      </c>
      <c r="C139" s="8" t="s">
        <v>526</v>
      </c>
      <c r="D139" s="8" t="s">
        <v>527</v>
      </c>
      <c r="E139" s="9">
        <v>15000</v>
      </c>
      <c r="F139" s="9">
        <v>15000</v>
      </c>
      <c r="G139" s="9">
        <v>420</v>
      </c>
      <c r="H139" s="10">
        <f t="shared" si="8"/>
        <v>2.8000000000000003</v>
      </c>
    </row>
    <row r="140" spans="1:8" s="11" customFormat="1" ht="15">
      <c r="A140" s="8" t="s">
        <v>528</v>
      </c>
      <c r="B140" s="8" t="s">
        <v>529</v>
      </c>
      <c r="C140" s="8" t="s">
        <v>530</v>
      </c>
      <c r="D140" s="8" t="s">
        <v>531</v>
      </c>
      <c r="E140" s="9">
        <v>5000</v>
      </c>
      <c r="F140" s="9">
        <v>5000</v>
      </c>
      <c r="G140" s="9">
        <v>0</v>
      </c>
      <c r="H140" s="10">
        <f t="shared" si="8"/>
        <v>0</v>
      </c>
    </row>
    <row r="141" spans="1:8" s="11" customFormat="1" ht="15">
      <c r="A141" s="8" t="s">
        <v>532</v>
      </c>
      <c r="B141" s="8" t="s">
        <v>533</v>
      </c>
      <c r="C141" s="8" t="s">
        <v>534</v>
      </c>
      <c r="D141" s="8" t="s">
        <v>535</v>
      </c>
      <c r="E141" s="9">
        <v>55000</v>
      </c>
      <c r="F141" s="9">
        <v>24825.73</v>
      </c>
      <c r="G141" s="9">
        <v>21049.97</v>
      </c>
      <c r="H141" s="10">
        <f t="shared" si="8"/>
        <v>84.79094068935737</v>
      </c>
    </row>
    <row r="142" spans="1:8" s="11" customFormat="1" ht="15">
      <c r="A142" s="8" t="s">
        <v>536</v>
      </c>
      <c r="B142" s="8" t="s">
        <v>537</v>
      </c>
      <c r="C142" s="8" t="s">
        <v>538</v>
      </c>
      <c r="D142" s="8" t="s">
        <v>539</v>
      </c>
      <c r="E142" s="9">
        <v>54000</v>
      </c>
      <c r="F142" s="9">
        <v>54000</v>
      </c>
      <c r="G142" s="9">
        <v>11788.08</v>
      </c>
      <c r="H142" s="10">
        <f t="shared" si="8"/>
        <v>21.829777777777778</v>
      </c>
    </row>
    <row r="143" spans="1:8" s="11" customFormat="1" ht="15">
      <c r="A143" s="8" t="s">
        <v>540</v>
      </c>
      <c r="B143" s="8" t="s">
        <v>541</v>
      </c>
      <c r="C143" s="8" t="s">
        <v>542</v>
      </c>
      <c r="D143" s="8" t="s">
        <v>543</v>
      </c>
      <c r="E143" s="9">
        <v>7200</v>
      </c>
      <c r="F143" s="9">
        <v>7200</v>
      </c>
      <c r="G143" s="9">
        <v>0</v>
      </c>
      <c r="H143" s="10">
        <f t="shared" si="8"/>
        <v>0</v>
      </c>
    </row>
    <row r="144" spans="1:8" s="11" customFormat="1" ht="15">
      <c r="A144" s="8" t="s">
        <v>544</v>
      </c>
      <c r="B144" s="8" t="s">
        <v>545</v>
      </c>
      <c r="C144" s="8" t="s">
        <v>546</v>
      </c>
      <c r="D144" s="8" t="s">
        <v>547</v>
      </c>
      <c r="E144" s="9">
        <v>500</v>
      </c>
      <c r="F144" s="9">
        <v>500</v>
      </c>
      <c r="G144" s="9">
        <v>405</v>
      </c>
      <c r="H144" s="10">
        <f t="shared" si="8"/>
        <v>81</v>
      </c>
    </row>
    <row r="145" spans="1:8" s="11" customFormat="1" ht="15">
      <c r="A145" s="8" t="s">
        <v>548</v>
      </c>
      <c r="B145" s="8" t="s">
        <v>549</v>
      </c>
      <c r="C145" s="8" t="s">
        <v>550</v>
      </c>
      <c r="D145" s="8" t="s">
        <v>551</v>
      </c>
      <c r="E145" s="9">
        <v>25000</v>
      </c>
      <c r="F145" s="9">
        <v>25000</v>
      </c>
      <c r="G145" s="9">
        <v>21135.13</v>
      </c>
      <c r="H145" s="10">
        <f t="shared" si="8"/>
        <v>84.54052000000001</v>
      </c>
    </row>
    <row r="146" spans="1:8" s="11" customFormat="1" ht="15">
      <c r="A146" s="8" t="s">
        <v>552</v>
      </c>
      <c r="B146" s="8" t="s">
        <v>553</v>
      </c>
      <c r="C146" s="8" t="s">
        <v>554</v>
      </c>
      <c r="D146" s="8" t="s">
        <v>555</v>
      </c>
      <c r="E146" s="9">
        <v>7000</v>
      </c>
      <c r="F146" s="9">
        <v>7000</v>
      </c>
      <c r="G146" s="9">
        <v>0</v>
      </c>
      <c r="H146" s="10">
        <f t="shared" si="8"/>
        <v>0</v>
      </c>
    </row>
    <row r="147" spans="1:8" s="11" customFormat="1" ht="15">
      <c r="A147" s="8" t="s">
        <v>556</v>
      </c>
      <c r="B147" s="8" t="s">
        <v>557</v>
      </c>
      <c r="C147" s="8" t="s">
        <v>558</v>
      </c>
      <c r="D147" s="8" t="s">
        <v>559</v>
      </c>
      <c r="E147" s="9">
        <v>5000</v>
      </c>
      <c r="F147" s="9">
        <v>5000</v>
      </c>
      <c r="G147" s="9">
        <v>0</v>
      </c>
      <c r="H147" s="10">
        <f t="shared" si="8"/>
        <v>0</v>
      </c>
    </row>
    <row r="148" spans="1:8" s="11" customFormat="1" ht="15">
      <c r="A148" s="8" t="s">
        <v>560</v>
      </c>
      <c r="B148" s="8" t="s">
        <v>561</v>
      </c>
      <c r="C148" s="8" t="s">
        <v>562</v>
      </c>
      <c r="D148" s="8" t="s">
        <v>563</v>
      </c>
      <c r="E148" s="9">
        <v>35000</v>
      </c>
      <c r="F148" s="9">
        <v>37103.27</v>
      </c>
      <c r="G148" s="9">
        <v>37103.27</v>
      </c>
      <c r="H148" s="10">
        <f t="shared" si="8"/>
        <v>100</v>
      </c>
    </row>
    <row r="149" spans="1:8" s="11" customFormat="1" ht="15">
      <c r="A149" s="8" t="s">
        <v>564</v>
      </c>
      <c r="B149" s="8" t="s">
        <v>565</v>
      </c>
      <c r="C149" s="8" t="s">
        <v>566</v>
      </c>
      <c r="D149" s="8" t="s">
        <v>567</v>
      </c>
      <c r="E149" s="9">
        <v>5000</v>
      </c>
      <c r="F149" s="9">
        <v>5000</v>
      </c>
      <c r="G149" s="9">
        <v>4400.63</v>
      </c>
      <c r="H149" s="10">
        <f t="shared" si="8"/>
        <v>88.0126</v>
      </c>
    </row>
    <row r="150" spans="1:8" s="11" customFormat="1" ht="15">
      <c r="A150" s="8" t="s">
        <v>568</v>
      </c>
      <c r="B150" s="8" t="s">
        <v>569</v>
      </c>
      <c r="C150" s="8" t="s">
        <v>570</v>
      </c>
      <c r="D150" s="8" t="s">
        <v>571</v>
      </c>
      <c r="E150" s="9">
        <v>5000</v>
      </c>
      <c r="F150" s="9">
        <v>5000</v>
      </c>
      <c r="G150" s="9">
        <v>0</v>
      </c>
      <c r="H150" s="10">
        <f t="shared" si="8"/>
        <v>0</v>
      </c>
    </row>
    <row r="151" spans="1:8" s="11" customFormat="1" ht="15">
      <c r="A151" s="8" t="s">
        <v>572</v>
      </c>
      <c r="B151" s="8" t="s">
        <v>573</v>
      </c>
      <c r="C151" s="8" t="s">
        <v>574</v>
      </c>
      <c r="D151" s="8" t="s">
        <v>575</v>
      </c>
      <c r="E151" s="9">
        <v>3600</v>
      </c>
      <c r="F151" s="9">
        <v>13543.35</v>
      </c>
      <c r="G151" s="9">
        <v>13543.35</v>
      </c>
      <c r="H151" s="10">
        <f t="shared" si="8"/>
        <v>100</v>
      </c>
    </row>
    <row r="152" spans="1:8" s="11" customFormat="1" ht="15">
      <c r="A152" s="8" t="s">
        <v>576</v>
      </c>
      <c r="B152" s="8" t="s">
        <v>577</v>
      </c>
      <c r="C152" s="8" t="s">
        <v>578</v>
      </c>
      <c r="D152" s="8" t="s">
        <v>579</v>
      </c>
      <c r="E152" s="9">
        <v>7071.16</v>
      </c>
      <c r="F152" s="9">
        <v>7071.16</v>
      </c>
      <c r="G152" s="9">
        <v>7071.16</v>
      </c>
      <c r="H152" s="10">
        <f t="shared" si="8"/>
        <v>100</v>
      </c>
    </row>
    <row r="153" spans="1:8" s="11" customFormat="1" ht="15">
      <c r="A153" s="8" t="s">
        <v>580</v>
      </c>
      <c r="B153" s="8" t="s">
        <v>581</v>
      </c>
      <c r="C153" s="8" t="s">
        <v>582</v>
      </c>
      <c r="D153" s="8" t="s">
        <v>583</v>
      </c>
      <c r="E153" s="9">
        <v>300</v>
      </c>
      <c r="F153" s="9">
        <v>300</v>
      </c>
      <c r="G153" s="9">
        <v>0</v>
      </c>
      <c r="H153" s="10">
        <f t="shared" si="8"/>
        <v>0</v>
      </c>
    </row>
    <row r="154" spans="1:8" s="11" customFormat="1" ht="15">
      <c r="A154" s="8" t="s">
        <v>584</v>
      </c>
      <c r="B154" s="8" t="s">
        <v>585</v>
      </c>
      <c r="C154" s="8" t="s">
        <v>586</v>
      </c>
      <c r="D154" s="8" t="s">
        <v>587</v>
      </c>
      <c r="E154" s="9">
        <v>20000</v>
      </c>
      <c r="F154" s="9">
        <v>30671.46</v>
      </c>
      <c r="G154" s="9">
        <v>27163.11</v>
      </c>
      <c r="H154" s="10">
        <f t="shared" si="8"/>
        <v>88.56151614562854</v>
      </c>
    </row>
    <row r="155" spans="1:8" s="11" customFormat="1" ht="15">
      <c r="A155" s="8" t="s">
        <v>588</v>
      </c>
      <c r="B155" s="8" t="s">
        <v>589</v>
      </c>
      <c r="C155" s="8" t="s">
        <v>590</v>
      </c>
      <c r="D155" s="8" t="s">
        <v>591</v>
      </c>
      <c r="E155" s="9">
        <v>660</v>
      </c>
      <c r="F155" s="9">
        <v>660</v>
      </c>
      <c r="G155" s="9">
        <v>660</v>
      </c>
      <c r="H155" s="10">
        <f t="shared" si="8"/>
        <v>100</v>
      </c>
    </row>
    <row r="156" spans="1:8" s="11" customFormat="1" ht="15">
      <c r="A156" s="8" t="s">
        <v>592</v>
      </c>
      <c r="B156" s="8" t="s">
        <v>593</v>
      </c>
      <c r="C156" s="8" t="s">
        <v>594</v>
      </c>
      <c r="D156" s="8" t="s">
        <v>595</v>
      </c>
      <c r="E156" s="9">
        <v>10000</v>
      </c>
      <c r="F156" s="9">
        <v>20701.9</v>
      </c>
      <c r="G156" s="9">
        <v>20701.9</v>
      </c>
      <c r="H156" s="10">
        <f t="shared" si="8"/>
        <v>100</v>
      </c>
    </row>
    <row r="157" spans="1:8" s="11" customFormat="1" ht="15">
      <c r="A157" s="8" t="s">
        <v>596</v>
      </c>
      <c r="B157" s="8" t="s">
        <v>597</v>
      </c>
      <c r="C157" s="8" t="s">
        <v>598</v>
      </c>
      <c r="D157" s="8" t="s">
        <v>599</v>
      </c>
      <c r="E157" s="9">
        <v>7226</v>
      </c>
      <c r="F157" s="9">
        <v>7226</v>
      </c>
      <c r="G157" s="9">
        <v>7161.19</v>
      </c>
      <c r="H157" s="10">
        <f t="shared" si="8"/>
        <v>99.10309991696651</v>
      </c>
    </row>
    <row r="158" spans="1:8" s="11" customFormat="1" ht="15">
      <c r="A158" s="8" t="s">
        <v>600</v>
      </c>
      <c r="B158" s="8" t="s">
        <v>601</v>
      </c>
      <c r="C158" s="8" t="s">
        <v>602</v>
      </c>
      <c r="D158" s="8" t="s">
        <v>603</v>
      </c>
      <c r="E158" s="9">
        <v>500</v>
      </c>
      <c r="F158" s="9">
        <v>500</v>
      </c>
      <c r="G158" s="9">
        <v>0</v>
      </c>
      <c r="H158" s="10">
        <f t="shared" si="8"/>
        <v>0</v>
      </c>
    </row>
    <row r="159" spans="1:8" s="11" customFormat="1" ht="15">
      <c r="A159" s="8" t="s">
        <v>604</v>
      </c>
      <c r="B159" s="8" t="s">
        <v>605</v>
      </c>
      <c r="C159" s="8" t="s">
        <v>606</v>
      </c>
      <c r="D159" s="8" t="s">
        <v>607</v>
      </c>
      <c r="E159" s="9">
        <v>15000</v>
      </c>
      <c r="F159" s="9">
        <v>15000</v>
      </c>
      <c r="G159" s="9">
        <v>12521.1</v>
      </c>
      <c r="H159" s="10">
        <f t="shared" si="8"/>
        <v>83.474</v>
      </c>
    </row>
    <row r="160" spans="1:8" s="11" customFormat="1" ht="15">
      <c r="A160" s="8" t="s">
        <v>608</v>
      </c>
      <c r="B160" s="8" t="s">
        <v>609</v>
      </c>
      <c r="C160" s="8" t="s">
        <v>610</v>
      </c>
      <c r="D160" s="8" t="s">
        <v>611</v>
      </c>
      <c r="E160" s="9">
        <v>70000</v>
      </c>
      <c r="F160" s="9">
        <v>70000</v>
      </c>
      <c r="G160" s="9">
        <v>0</v>
      </c>
      <c r="H160" s="10">
        <f t="shared" si="8"/>
        <v>0</v>
      </c>
    </row>
    <row r="161" spans="1:8" s="11" customFormat="1" ht="15">
      <c r="A161" s="8" t="s">
        <v>612</v>
      </c>
      <c r="B161" s="8" t="s">
        <v>613</v>
      </c>
      <c r="C161" s="8" t="s">
        <v>614</v>
      </c>
      <c r="D161" s="8" t="s">
        <v>615</v>
      </c>
      <c r="E161" s="9">
        <v>5000</v>
      </c>
      <c r="F161" s="9">
        <v>5000</v>
      </c>
      <c r="G161" s="9">
        <v>0</v>
      </c>
      <c r="H161" s="10">
        <f t="shared" si="8"/>
        <v>0</v>
      </c>
    </row>
    <row r="162" spans="1:8" s="11" customFormat="1" ht="15">
      <c r="A162" s="8" t="s">
        <v>616</v>
      </c>
      <c r="B162" s="8" t="s">
        <v>617</v>
      </c>
      <c r="C162" s="8" t="s">
        <v>618</v>
      </c>
      <c r="D162" s="8" t="s">
        <v>619</v>
      </c>
      <c r="E162" s="9">
        <v>23500</v>
      </c>
      <c r="F162" s="9">
        <v>24613.69</v>
      </c>
      <c r="G162" s="9">
        <v>24613.69</v>
      </c>
      <c r="H162" s="10">
        <f t="shared" si="8"/>
        <v>100</v>
      </c>
    </row>
    <row r="163" spans="1:8" s="11" customFormat="1" ht="15">
      <c r="A163" s="8" t="s">
        <v>620</v>
      </c>
      <c r="B163" s="8" t="s">
        <v>621</v>
      </c>
      <c r="C163" s="8" t="s">
        <v>622</v>
      </c>
      <c r="D163" s="8" t="s">
        <v>623</v>
      </c>
      <c r="E163" s="9">
        <v>4500</v>
      </c>
      <c r="F163" s="9">
        <v>11206.7</v>
      </c>
      <c r="G163" s="9">
        <v>11206.7</v>
      </c>
      <c r="H163" s="10">
        <f t="shared" si="8"/>
        <v>100</v>
      </c>
    </row>
    <row r="164" spans="1:8" s="11" customFormat="1" ht="15">
      <c r="A164" s="8" t="s">
        <v>624</v>
      </c>
      <c r="B164" s="8" t="s">
        <v>625</v>
      </c>
      <c r="C164" s="8" t="s">
        <v>626</v>
      </c>
      <c r="D164" s="8" t="s">
        <v>627</v>
      </c>
      <c r="E164" s="9">
        <v>130000</v>
      </c>
      <c r="F164" s="9">
        <v>140062.54</v>
      </c>
      <c r="G164" s="9">
        <v>140062.54</v>
      </c>
      <c r="H164" s="10">
        <f t="shared" si="8"/>
        <v>100</v>
      </c>
    </row>
    <row r="165" spans="1:8" s="11" customFormat="1" ht="15">
      <c r="A165" s="8" t="s">
        <v>628</v>
      </c>
      <c r="B165" s="8" t="s">
        <v>629</v>
      </c>
      <c r="C165" s="8" t="s">
        <v>630</v>
      </c>
      <c r="D165" s="8" t="s">
        <v>631</v>
      </c>
      <c r="E165" s="9">
        <v>115000</v>
      </c>
      <c r="F165" s="9">
        <v>115000</v>
      </c>
      <c r="G165" s="9">
        <v>113132.86</v>
      </c>
      <c r="H165" s="10">
        <f t="shared" si="8"/>
        <v>98.3764</v>
      </c>
    </row>
    <row r="166" spans="1:8" s="11" customFormat="1" ht="15">
      <c r="A166" s="8" t="s">
        <v>632</v>
      </c>
      <c r="B166" s="8" t="s">
        <v>633</v>
      </c>
      <c r="C166" s="8" t="s">
        <v>634</v>
      </c>
      <c r="D166" s="8" t="s">
        <v>635</v>
      </c>
      <c r="E166" s="9">
        <v>100</v>
      </c>
      <c r="F166" s="9">
        <v>100</v>
      </c>
      <c r="G166" s="9">
        <v>0</v>
      </c>
      <c r="H166" s="10">
        <f t="shared" si="8"/>
        <v>0</v>
      </c>
    </row>
    <row r="167" spans="1:8" s="11" customFormat="1" ht="15">
      <c r="A167" s="8" t="s">
        <v>636</v>
      </c>
      <c r="B167" s="8" t="s">
        <v>637</v>
      </c>
      <c r="C167" s="8" t="s">
        <v>638</v>
      </c>
      <c r="D167" s="8" t="s">
        <v>639</v>
      </c>
      <c r="E167" s="9">
        <v>121000</v>
      </c>
      <c r="F167" s="9">
        <v>121000</v>
      </c>
      <c r="G167" s="9">
        <v>95640.4</v>
      </c>
      <c r="H167" s="10">
        <f t="shared" si="8"/>
        <v>79.04165289256197</v>
      </c>
    </row>
    <row r="168" spans="1:8" s="11" customFormat="1" ht="15">
      <c r="A168" s="8" t="s">
        <v>640</v>
      </c>
      <c r="B168" s="8" t="s">
        <v>641</v>
      </c>
      <c r="C168" s="8" t="s">
        <v>642</v>
      </c>
      <c r="D168" s="8" t="s">
        <v>643</v>
      </c>
      <c r="E168" s="9">
        <v>100</v>
      </c>
      <c r="F168" s="9">
        <v>100</v>
      </c>
      <c r="G168" s="9">
        <v>0</v>
      </c>
      <c r="H168" s="10">
        <f t="shared" si="8"/>
        <v>0</v>
      </c>
    </row>
    <row r="169" spans="1:8" s="11" customFormat="1" ht="15">
      <c r="A169" s="8" t="s">
        <v>644</v>
      </c>
      <c r="B169" s="8" t="s">
        <v>645</v>
      </c>
      <c r="C169" s="8" t="s">
        <v>646</v>
      </c>
      <c r="D169" s="8" t="s">
        <v>647</v>
      </c>
      <c r="E169" s="9">
        <v>100</v>
      </c>
      <c r="F169" s="9">
        <v>100</v>
      </c>
      <c r="G169" s="9">
        <v>0</v>
      </c>
      <c r="H169" s="10">
        <f t="shared" si="8"/>
        <v>0</v>
      </c>
    </row>
    <row r="170" spans="1:8" s="11" customFormat="1" ht="15">
      <c r="A170" s="8" t="s">
        <v>648</v>
      </c>
      <c r="B170" s="8" t="s">
        <v>649</v>
      </c>
      <c r="C170" s="8" t="s">
        <v>650</v>
      </c>
      <c r="D170" s="8" t="s">
        <v>651</v>
      </c>
      <c r="E170" s="9">
        <v>10000</v>
      </c>
      <c r="F170" s="9">
        <v>10000</v>
      </c>
      <c r="G170" s="9">
        <v>824.63</v>
      </c>
      <c r="H170" s="10">
        <f t="shared" si="8"/>
        <v>8.2463</v>
      </c>
    </row>
    <row r="171" spans="1:8" s="11" customFormat="1" ht="15">
      <c r="A171" s="8" t="s">
        <v>652</v>
      </c>
      <c r="B171" s="8" t="s">
        <v>653</v>
      </c>
      <c r="C171" s="8" t="s">
        <v>654</v>
      </c>
      <c r="D171" s="8" t="s">
        <v>655</v>
      </c>
      <c r="E171" s="9">
        <v>100</v>
      </c>
      <c r="F171" s="9">
        <v>1235.4</v>
      </c>
      <c r="G171" s="9">
        <v>1235.4</v>
      </c>
      <c r="H171" s="10">
        <f t="shared" si="8"/>
        <v>100</v>
      </c>
    </row>
    <row r="172" spans="1:8" s="11" customFormat="1" ht="15">
      <c r="A172" s="8" t="s">
        <v>656</v>
      </c>
      <c r="B172" s="8" t="s">
        <v>657</v>
      </c>
      <c r="C172" s="8" t="s">
        <v>658</v>
      </c>
      <c r="D172" s="8" t="s">
        <v>659</v>
      </c>
      <c r="E172" s="9">
        <v>315000</v>
      </c>
      <c r="F172" s="9">
        <v>313864.6</v>
      </c>
      <c r="G172" s="9">
        <v>13963.62</v>
      </c>
      <c r="H172" s="10">
        <f t="shared" si="8"/>
        <v>4.448931163310549</v>
      </c>
    </row>
    <row r="173" spans="1:8" s="11" customFormat="1" ht="15">
      <c r="A173" s="8" t="s">
        <v>660</v>
      </c>
      <c r="B173" s="8" t="s">
        <v>661</v>
      </c>
      <c r="C173" s="8" t="s">
        <v>662</v>
      </c>
      <c r="D173" s="8" t="s">
        <v>663</v>
      </c>
      <c r="E173" s="9">
        <v>25000</v>
      </c>
      <c r="F173" s="9">
        <v>20648.11</v>
      </c>
      <c r="G173" s="9">
        <v>20554</v>
      </c>
      <c r="H173" s="10">
        <f t="shared" si="8"/>
        <v>99.54421978573342</v>
      </c>
    </row>
    <row r="174" spans="1:8" s="11" customFormat="1" ht="15">
      <c r="A174" s="8" t="s">
        <v>664</v>
      </c>
      <c r="B174" s="8" t="s">
        <v>665</v>
      </c>
      <c r="C174" s="8" t="s">
        <v>666</v>
      </c>
      <c r="D174" s="8" t="s">
        <v>667</v>
      </c>
      <c r="E174" s="9">
        <v>70000</v>
      </c>
      <c r="F174" s="9">
        <v>70000</v>
      </c>
      <c r="G174" s="9">
        <v>69375.68</v>
      </c>
      <c r="H174" s="10">
        <f t="shared" si="8"/>
        <v>99.10811428571428</v>
      </c>
    </row>
    <row r="175" spans="1:8" s="11" customFormat="1" ht="15">
      <c r="A175" s="8" t="s">
        <v>668</v>
      </c>
      <c r="B175" s="8" t="s">
        <v>669</v>
      </c>
      <c r="C175" s="8" t="s">
        <v>670</v>
      </c>
      <c r="D175" s="8" t="s">
        <v>671</v>
      </c>
      <c r="E175" s="9">
        <v>2300</v>
      </c>
      <c r="F175" s="9">
        <v>2300</v>
      </c>
      <c r="G175" s="9">
        <v>1578.81</v>
      </c>
      <c r="H175" s="10">
        <f t="shared" si="8"/>
        <v>68.64391304347825</v>
      </c>
    </row>
    <row r="176" spans="1:8" s="11" customFormat="1" ht="15">
      <c r="A176" s="8" t="s">
        <v>672</v>
      </c>
      <c r="B176" s="8" t="s">
        <v>673</v>
      </c>
      <c r="C176" s="8" t="s">
        <v>674</v>
      </c>
      <c r="D176" s="8" t="s">
        <v>675</v>
      </c>
      <c r="E176" s="9">
        <v>20000</v>
      </c>
      <c r="F176" s="9">
        <v>20000</v>
      </c>
      <c r="G176" s="9">
        <v>19593.69</v>
      </c>
      <c r="H176" s="10">
        <f t="shared" si="8"/>
        <v>97.96844999999999</v>
      </c>
    </row>
    <row r="177" spans="1:8" s="11" customFormat="1" ht="15">
      <c r="A177" s="8" t="s">
        <v>676</v>
      </c>
      <c r="B177" s="8" t="s">
        <v>677</v>
      </c>
      <c r="C177" s="8" t="s">
        <v>678</v>
      </c>
      <c r="D177" s="8" t="s">
        <v>679</v>
      </c>
      <c r="E177" s="9">
        <v>100</v>
      </c>
      <c r="F177" s="9">
        <v>100</v>
      </c>
      <c r="G177" s="9">
        <v>0</v>
      </c>
      <c r="H177" s="10">
        <f t="shared" si="8"/>
        <v>0</v>
      </c>
    </row>
    <row r="178" spans="1:8" s="11" customFormat="1" ht="15">
      <c r="A178" s="8" t="s">
        <v>680</v>
      </c>
      <c r="B178" s="8" t="s">
        <v>681</v>
      </c>
      <c r="C178" s="8" t="s">
        <v>682</v>
      </c>
      <c r="D178" s="8" t="s">
        <v>683</v>
      </c>
      <c r="E178" s="9">
        <v>200000</v>
      </c>
      <c r="F178" s="9">
        <v>200000</v>
      </c>
      <c r="G178" s="9">
        <v>10170.08</v>
      </c>
      <c r="H178" s="10">
        <f t="shared" si="8"/>
        <v>5.085039999999999</v>
      </c>
    </row>
    <row r="179" spans="1:8" s="11" customFormat="1" ht="15">
      <c r="A179" s="8" t="s">
        <v>684</v>
      </c>
      <c r="B179" s="8" t="s">
        <v>685</v>
      </c>
      <c r="C179" s="8" t="s">
        <v>686</v>
      </c>
      <c r="D179" s="8" t="s">
        <v>687</v>
      </c>
      <c r="E179" s="9">
        <v>100</v>
      </c>
      <c r="F179" s="9">
        <v>100</v>
      </c>
      <c r="G179" s="9">
        <v>0</v>
      </c>
      <c r="H179" s="10">
        <f t="shared" si="8"/>
        <v>0</v>
      </c>
    </row>
    <row r="180" spans="1:8" s="11" customFormat="1" ht="15">
      <c r="A180" s="8" t="s">
        <v>688</v>
      </c>
      <c r="B180" s="8" t="s">
        <v>689</v>
      </c>
      <c r="C180" s="8" t="s">
        <v>690</v>
      </c>
      <c r="D180" s="8" t="s">
        <v>691</v>
      </c>
      <c r="E180" s="9">
        <v>100000</v>
      </c>
      <c r="F180" s="9">
        <v>155109.63</v>
      </c>
      <c r="G180" s="9">
        <v>155109.63</v>
      </c>
      <c r="H180" s="10">
        <f t="shared" si="8"/>
        <v>100</v>
      </c>
    </row>
    <row r="181" spans="1:8" s="11" customFormat="1" ht="15">
      <c r="A181" s="8" t="s">
        <v>692</v>
      </c>
      <c r="B181" s="8" t="s">
        <v>693</v>
      </c>
      <c r="C181" s="8" t="s">
        <v>694</v>
      </c>
      <c r="D181" s="8" t="s">
        <v>695</v>
      </c>
      <c r="E181" s="9">
        <v>100</v>
      </c>
      <c r="F181" s="9">
        <v>100</v>
      </c>
      <c r="G181" s="9">
        <v>0</v>
      </c>
      <c r="H181" s="10">
        <f t="shared" si="8"/>
        <v>0</v>
      </c>
    </row>
    <row r="182" spans="1:8" s="11" customFormat="1" ht="15">
      <c r="A182" s="8" t="s">
        <v>696</v>
      </c>
      <c r="B182" s="8" t="s">
        <v>697</v>
      </c>
      <c r="C182" s="8" t="s">
        <v>698</v>
      </c>
      <c r="D182" s="8" t="s">
        <v>699</v>
      </c>
      <c r="E182" s="9">
        <v>60000</v>
      </c>
      <c r="F182" s="9">
        <v>7909.13</v>
      </c>
      <c r="G182" s="9">
        <v>7909.13</v>
      </c>
      <c r="H182" s="10">
        <f t="shared" si="8"/>
        <v>100</v>
      </c>
    </row>
    <row r="183" spans="1:8" s="11" customFormat="1" ht="15">
      <c r="A183" s="8" t="s">
        <v>700</v>
      </c>
      <c r="B183" s="8" t="s">
        <v>701</v>
      </c>
      <c r="C183" s="8" t="s">
        <v>702</v>
      </c>
      <c r="D183" s="8" t="s">
        <v>703</v>
      </c>
      <c r="E183" s="9">
        <v>100</v>
      </c>
      <c r="F183" s="9">
        <v>1232.25</v>
      </c>
      <c r="G183" s="9">
        <v>1232.25</v>
      </c>
      <c r="H183" s="10">
        <f t="shared" si="8"/>
        <v>100</v>
      </c>
    </row>
    <row r="184" spans="1:8" s="11" customFormat="1" ht="15">
      <c r="A184" s="8" t="s">
        <v>704</v>
      </c>
      <c r="B184" s="8" t="s">
        <v>705</v>
      </c>
      <c r="C184" s="8" t="s">
        <v>706</v>
      </c>
      <c r="D184" s="8" t="s">
        <v>707</v>
      </c>
      <c r="E184" s="9">
        <v>150000</v>
      </c>
      <c r="F184" s="9">
        <v>139523.82</v>
      </c>
      <c r="G184" s="9">
        <v>123072.13</v>
      </c>
      <c r="H184" s="10">
        <f t="shared" si="8"/>
        <v>88.2086872334774</v>
      </c>
    </row>
    <row r="185" spans="1:8" s="11" customFormat="1" ht="15">
      <c r="A185" s="8" t="s">
        <v>708</v>
      </c>
      <c r="B185" s="8" t="s">
        <v>709</v>
      </c>
      <c r="C185" s="8" t="s">
        <v>710</v>
      </c>
      <c r="D185" s="8" t="s">
        <v>711</v>
      </c>
      <c r="E185" s="9">
        <v>100</v>
      </c>
      <c r="F185" s="9">
        <v>100</v>
      </c>
      <c r="G185" s="9">
        <v>0</v>
      </c>
      <c r="H185" s="10">
        <f t="shared" si="8"/>
        <v>0</v>
      </c>
    </row>
    <row r="186" spans="1:8" s="11" customFormat="1" ht="15">
      <c r="A186" s="8" t="s">
        <v>712</v>
      </c>
      <c r="B186" s="8" t="s">
        <v>713</v>
      </c>
      <c r="C186" s="8" t="s">
        <v>714</v>
      </c>
      <c r="D186" s="8" t="s">
        <v>715</v>
      </c>
      <c r="E186" s="9">
        <v>500000</v>
      </c>
      <c r="F186" s="9">
        <v>500000</v>
      </c>
      <c r="G186" s="9">
        <v>391525.67</v>
      </c>
      <c r="H186" s="10">
        <f t="shared" si="8"/>
        <v>78.305134</v>
      </c>
    </row>
    <row r="187" spans="1:8" s="11" customFormat="1" ht="15">
      <c r="A187" s="8" t="s">
        <v>716</v>
      </c>
      <c r="B187" s="8" t="s">
        <v>717</v>
      </c>
      <c r="C187" s="8" t="s">
        <v>718</v>
      </c>
      <c r="D187" s="8" t="s">
        <v>719</v>
      </c>
      <c r="E187" s="9">
        <v>18000</v>
      </c>
      <c r="F187" s="9">
        <v>19230.48</v>
      </c>
      <c r="G187" s="9">
        <v>19230.48</v>
      </c>
      <c r="H187" s="10">
        <f t="shared" si="8"/>
        <v>100</v>
      </c>
    </row>
    <row r="188" spans="1:8" s="11" customFormat="1" ht="15">
      <c r="A188" s="8" t="s">
        <v>720</v>
      </c>
      <c r="B188" s="8" t="s">
        <v>721</v>
      </c>
      <c r="C188" s="8" t="s">
        <v>722</v>
      </c>
      <c r="D188" s="8" t="s">
        <v>723</v>
      </c>
      <c r="E188" s="9">
        <v>100</v>
      </c>
      <c r="F188" s="9">
        <v>100</v>
      </c>
      <c r="G188" s="9">
        <v>0</v>
      </c>
      <c r="H188" s="10">
        <f t="shared" si="8"/>
        <v>0</v>
      </c>
    </row>
    <row r="189" spans="1:8" s="11" customFormat="1" ht="15">
      <c r="A189" s="8" t="s">
        <v>724</v>
      </c>
      <c r="B189" s="8" t="s">
        <v>725</v>
      </c>
      <c r="C189" s="8" t="s">
        <v>726</v>
      </c>
      <c r="D189" s="8" t="s">
        <v>727</v>
      </c>
      <c r="E189" s="9">
        <v>110000</v>
      </c>
      <c r="F189" s="9">
        <v>110000</v>
      </c>
      <c r="G189" s="9">
        <v>0</v>
      </c>
      <c r="H189" s="10">
        <f t="shared" si="8"/>
        <v>0</v>
      </c>
    </row>
    <row r="190" spans="1:8" s="11" customFormat="1" ht="15">
      <c r="A190" s="8" t="s">
        <v>728</v>
      </c>
      <c r="B190" s="8" t="s">
        <v>729</v>
      </c>
      <c r="C190" s="8" t="s">
        <v>730</v>
      </c>
      <c r="D190" s="8" t="s">
        <v>731</v>
      </c>
      <c r="E190" s="9">
        <v>4000</v>
      </c>
      <c r="F190" s="9">
        <v>4000</v>
      </c>
      <c r="G190" s="9">
        <v>2250</v>
      </c>
      <c r="H190" s="10">
        <f t="shared" si="8"/>
        <v>56.25</v>
      </c>
    </row>
    <row r="191" spans="1:8" s="11" customFormat="1" ht="15">
      <c r="A191" s="8" t="s">
        <v>732</v>
      </c>
      <c r="B191" s="8" t="s">
        <v>733</v>
      </c>
      <c r="C191" s="8" t="s">
        <v>734</v>
      </c>
      <c r="D191" s="8" t="s">
        <v>735</v>
      </c>
      <c r="E191" s="9">
        <v>1000</v>
      </c>
      <c r="F191" s="9">
        <v>1000</v>
      </c>
      <c r="G191" s="9">
        <v>0</v>
      </c>
      <c r="H191" s="10">
        <f t="shared" si="8"/>
        <v>0</v>
      </c>
    </row>
    <row r="192" spans="1:8" s="11" customFormat="1" ht="15">
      <c r="A192" s="8" t="s">
        <v>736</v>
      </c>
      <c r="B192" s="8" t="s">
        <v>737</v>
      </c>
      <c r="C192" s="8" t="s">
        <v>738</v>
      </c>
      <c r="D192" s="8" t="s">
        <v>739</v>
      </c>
      <c r="E192" s="9">
        <v>1000</v>
      </c>
      <c r="F192" s="9">
        <v>1000</v>
      </c>
      <c r="G192" s="9">
        <v>0</v>
      </c>
      <c r="H192" s="10">
        <f t="shared" si="8"/>
        <v>0</v>
      </c>
    </row>
    <row r="193" spans="1:8" s="11" customFormat="1" ht="15">
      <c r="A193" s="8" t="s">
        <v>740</v>
      </c>
      <c r="B193" s="8" t="s">
        <v>741</v>
      </c>
      <c r="C193" s="8" t="s">
        <v>742</v>
      </c>
      <c r="D193" s="8" t="s">
        <v>743</v>
      </c>
      <c r="E193" s="9">
        <v>1000</v>
      </c>
      <c r="F193" s="9">
        <v>1000</v>
      </c>
      <c r="G193" s="9">
        <v>0</v>
      </c>
      <c r="H193" s="10">
        <f t="shared" si="8"/>
        <v>0</v>
      </c>
    </row>
    <row r="194" spans="1:8" s="11" customFormat="1" ht="15">
      <c r="A194" s="8" t="s">
        <v>744</v>
      </c>
      <c r="B194" s="8" t="s">
        <v>745</v>
      </c>
      <c r="C194" s="8" t="s">
        <v>746</v>
      </c>
      <c r="D194" s="8" t="s">
        <v>747</v>
      </c>
      <c r="E194" s="9">
        <v>2000</v>
      </c>
      <c r="F194" s="9">
        <v>2000</v>
      </c>
      <c r="G194" s="9">
        <v>0</v>
      </c>
      <c r="H194" s="10">
        <f t="shared" si="8"/>
        <v>0</v>
      </c>
    </row>
    <row r="195" spans="1:8" s="11" customFormat="1" ht="15">
      <c r="A195" s="8" t="s">
        <v>748</v>
      </c>
      <c r="B195" s="8" t="s">
        <v>749</v>
      </c>
      <c r="C195" s="8" t="s">
        <v>750</v>
      </c>
      <c r="D195" s="8" t="s">
        <v>751</v>
      </c>
      <c r="E195" s="9">
        <v>1000</v>
      </c>
      <c r="F195" s="9">
        <v>1000</v>
      </c>
      <c r="G195" s="9">
        <v>0</v>
      </c>
      <c r="H195" s="10">
        <f t="shared" si="8"/>
        <v>0</v>
      </c>
    </row>
    <row r="196" spans="1:8" s="11" customFormat="1" ht="15">
      <c r="A196" s="8" t="s">
        <v>752</v>
      </c>
      <c r="B196" s="8" t="s">
        <v>753</v>
      </c>
      <c r="C196" s="8" t="s">
        <v>754</v>
      </c>
      <c r="D196" s="8" t="s">
        <v>755</v>
      </c>
      <c r="E196" s="9">
        <v>1000</v>
      </c>
      <c r="F196" s="9">
        <v>1000</v>
      </c>
      <c r="G196" s="9">
        <v>0</v>
      </c>
      <c r="H196" s="10">
        <f t="shared" si="8"/>
        <v>0</v>
      </c>
    </row>
    <row r="197" spans="1:8" s="11" customFormat="1" ht="15">
      <c r="A197" s="8" t="s">
        <v>756</v>
      </c>
      <c r="B197" s="8" t="s">
        <v>757</v>
      </c>
      <c r="C197" s="8" t="s">
        <v>758</v>
      </c>
      <c r="D197" s="8" t="s">
        <v>759</v>
      </c>
      <c r="E197" s="9">
        <v>12000</v>
      </c>
      <c r="F197" s="9">
        <v>12000</v>
      </c>
      <c r="G197" s="9">
        <v>3622.8</v>
      </c>
      <c r="H197" s="10">
        <f t="shared" si="8"/>
        <v>30.19</v>
      </c>
    </row>
    <row r="198" spans="1:8" s="11" customFormat="1" ht="15">
      <c r="A198" s="8" t="s">
        <v>760</v>
      </c>
      <c r="B198" s="8" t="s">
        <v>761</v>
      </c>
      <c r="C198" s="8" t="s">
        <v>762</v>
      </c>
      <c r="D198" s="8" t="s">
        <v>763</v>
      </c>
      <c r="E198" s="9">
        <v>3000</v>
      </c>
      <c r="F198" s="9">
        <v>12786.4</v>
      </c>
      <c r="G198" s="9">
        <v>7124.2</v>
      </c>
      <c r="H198" s="10">
        <f aca="true" t="shared" si="9" ref="H198:H261">IF(F198&lt;&gt;0,G198/F198*100,"**.**")</f>
        <v>55.717011825064134</v>
      </c>
    </row>
    <row r="199" spans="1:8" s="11" customFormat="1" ht="15">
      <c r="A199" s="8" t="s">
        <v>764</v>
      </c>
      <c r="B199" s="8" t="s">
        <v>765</v>
      </c>
      <c r="C199" s="8" t="s">
        <v>766</v>
      </c>
      <c r="D199" s="8" t="s">
        <v>767</v>
      </c>
      <c r="E199" s="9">
        <v>9000</v>
      </c>
      <c r="F199" s="9">
        <v>9000</v>
      </c>
      <c r="G199" s="9">
        <v>0</v>
      </c>
      <c r="H199" s="10">
        <f t="shared" si="9"/>
        <v>0</v>
      </c>
    </row>
    <row r="200" spans="1:8" s="11" customFormat="1" ht="15">
      <c r="A200" s="8" t="s">
        <v>768</v>
      </c>
      <c r="B200" s="8" t="s">
        <v>769</v>
      </c>
      <c r="C200" s="8" t="s">
        <v>770</v>
      </c>
      <c r="D200" s="8" t="s">
        <v>771</v>
      </c>
      <c r="E200" s="9">
        <v>6000</v>
      </c>
      <c r="F200" s="9">
        <v>6000</v>
      </c>
      <c r="G200" s="9">
        <v>6000</v>
      </c>
      <c r="H200" s="10">
        <f t="shared" si="9"/>
        <v>100</v>
      </c>
    </row>
    <row r="201" spans="1:8" s="11" customFormat="1" ht="15">
      <c r="A201" s="8" t="s">
        <v>772</v>
      </c>
      <c r="B201" s="8" t="s">
        <v>773</v>
      </c>
      <c r="C201" s="8" t="s">
        <v>774</v>
      </c>
      <c r="D201" s="8" t="s">
        <v>775</v>
      </c>
      <c r="E201" s="9">
        <v>4200</v>
      </c>
      <c r="F201" s="9">
        <v>4200</v>
      </c>
      <c r="G201" s="9">
        <v>4200</v>
      </c>
      <c r="H201" s="10">
        <f t="shared" si="9"/>
        <v>100</v>
      </c>
    </row>
    <row r="202" spans="1:8" s="11" customFormat="1" ht="15">
      <c r="A202" s="8" t="s">
        <v>776</v>
      </c>
      <c r="B202" s="8" t="s">
        <v>777</v>
      </c>
      <c r="C202" s="8" t="s">
        <v>778</v>
      </c>
      <c r="D202" s="8" t="s">
        <v>779</v>
      </c>
      <c r="E202" s="9">
        <v>7577.2</v>
      </c>
      <c r="F202" s="9">
        <v>8459.2</v>
      </c>
      <c r="G202" s="9">
        <v>7866.8</v>
      </c>
      <c r="H202" s="10">
        <f t="shared" si="9"/>
        <v>92.99697370909779</v>
      </c>
    </row>
    <row r="203" spans="1:8" s="11" customFormat="1" ht="15">
      <c r="A203" s="8" t="s">
        <v>780</v>
      </c>
      <c r="B203" s="8" t="s">
        <v>781</v>
      </c>
      <c r="C203" s="8" t="s">
        <v>782</v>
      </c>
      <c r="D203" s="8" t="s">
        <v>783</v>
      </c>
      <c r="E203" s="9">
        <v>2244.9</v>
      </c>
      <c r="F203" s="9">
        <v>2244.9</v>
      </c>
      <c r="G203" s="9">
        <v>2244.9</v>
      </c>
      <c r="H203" s="10">
        <f t="shared" si="9"/>
        <v>100</v>
      </c>
    </row>
    <row r="204" spans="1:8" s="11" customFormat="1" ht="15">
      <c r="A204" s="8" t="s">
        <v>784</v>
      </c>
      <c r="B204" s="8" t="s">
        <v>785</v>
      </c>
      <c r="C204" s="8" t="s">
        <v>786</v>
      </c>
      <c r="D204" s="8" t="s">
        <v>787</v>
      </c>
      <c r="E204" s="9">
        <v>18000</v>
      </c>
      <c r="F204" s="9">
        <v>16293.69</v>
      </c>
      <c r="G204" s="9">
        <v>10777.26</v>
      </c>
      <c r="H204" s="10">
        <f t="shared" si="9"/>
        <v>66.1437648562112</v>
      </c>
    </row>
    <row r="205" spans="1:8" s="11" customFormat="1" ht="15">
      <c r="A205" s="8" t="s">
        <v>788</v>
      </c>
      <c r="B205" s="8" t="s">
        <v>789</v>
      </c>
      <c r="C205" s="8" t="s">
        <v>790</v>
      </c>
      <c r="D205" s="8" t="s">
        <v>791</v>
      </c>
      <c r="E205" s="9">
        <v>500</v>
      </c>
      <c r="F205" s="9">
        <v>1129.54</v>
      </c>
      <c r="G205" s="9">
        <v>1129.54</v>
      </c>
      <c r="H205" s="10">
        <f t="shared" si="9"/>
        <v>100</v>
      </c>
    </row>
    <row r="206" spans="1:8" s="11" customFormat="1" ht="15">
      <c r="A206" s="8" t="s">
        <v>792</v>
      </c>
      <c r="B206" s="8" t="s">
        <v>793</v>
      </c>
      <c r="C206" s="8" t="s">
        <v>794</v>
      </c>
      <c r="D206" s="8" t="s">
        <v>795</v>
      </c>
      <c r="E206" s="9">
        <v>100</v>
      </c>
      <c r="F206" s="9">
        <v>100</v>
      </c>
      <c r="G206" s="9">
        <v>0</v>
      </c>
      <c r="H206" s="10">
        <f t="shared" si="9"/>
        <v>0</v>
      </c>
    </row>
    <row r="207" spans="1:8" s="11" customFormat="1" ht="15">
      <c r="A207" s="8" t="s">
        <v>796</v>
      </c>
      <c r="B207" s="8" t="s">
        <v>797</v>
      </c>
      <c r="C207" s="8" t="s">
        <v>798</v>
      </c>
      <c r="D207" s="8" t="s">
        <v>799</v>
      </c>
      <c r="E207" s="9">
        <v>9000</v>
      </c>
      <c r="F207" s="9">
        <v>9000</v>
      </c>
      <c r="G207" s="9">
        <v>4085.06</v>
      </c>
      <c r="H207" s="10">
        <f t="shared" si="9"/>
        <v>45.38955555555555</v>
      </c>
    </row>
    <row r="208" spans="1:8" s="11" customFormat="1" ht="15">
      <c r="A208" s="8" t="s">
        <v>800</v>
      </c>
      <c r="B208" s="8" t="s">
        <v>801</v>
      </c>
      <c r="C208" s="8" t="s">
        <v>802</v>
      </c>
      <c r="D208" s="8" t="s">
        <v>803</v>
      </c>
      <c r="E208" s="9">
        <v>100</v>
      </c>
      <c r="F208" s="9">
        <v>100</v>
      </c>
      <c r="G208" s="9">
        <v>0</v>
      </c>
      <c r="H208" s="10">
        <f t="shared" si="9"/>
        <v>0</v>
      </c>
    </row>
    <row r="209" spans="1:8" s="11" customFormat="1" ht="15">
      <c r="A209" s="8" t="s">
        <v>804</v>
      </c>
      <c r="B209" s="8" t="s">
        <v>805</v>
      </c>
      <c r="C209" s="8" t="s">
        <v>806</v>
      </c>
      <c r="D209" s="8" t="s">
        <v>807</v>
      </c>
      <c r="E209" s="9">
        <v>38000</v>
      </c>
      <c r="F209" s="9">
        <v>38000</v>
      </c>
      <c r="G209" s="9">
        <v>18039.42</v>
      </c>
      <c r="H209" s="10">
        <f t="shared" si="9"/>
        <v>47.47215789473684</v>
      </c>
    </row>
    <row r="210" spans="1:8" s="11" customFormat="1" ht="15">
      <c r="A210" s="8" t="s">
        <v>808</v>
      </c>
      <c r="B210" s="8" t="s">
        <v>809</v>
      </c>
      <c r="C210" s="8" t="s">
        <v>810</v>
      </c>
      <c r="D210" s="8" t="s">
        <v>811</v>
      </c>
      <c r="E210" s="9">
        <v>65713.03</v>
      </c>
      <c r="F210" s="9">
        <v>66789.8</v>
      </c>
      <c r="G210" s="9">
        <v>66789.8</v>
      </c>
      <c r="H210" s="10">
        <f t="shared" si="9"/>
        <v>100</v>
      </c>
    </row>
    <row r="211" spans="1:8" s="11" customFormat="1" ht="15">
      <c r="A211" s="8" t="s">
        <v>812</v>
      </c>
      <c r="B211" s="8" t="s">
        <v>813</v>
      </c>
      <c r="C211" s="8" t="s">
        <v>814</v>
      </c>
      <c r="D211" s="8" t="s">
        <v>815</v>
      </c>
      <c r="E211" s="9">
        <v>14000</v>
      </c>
      <c r="F211" s="9">
        <v>23446.58</v>
      </c>
      <c r="G211" s="9">
        <v>23446.58</v>
      </c>
      <c r="H211" s="10">
        <f t="shared" si="9"/>
        <v>100</v>
      </c>
    </row>
    <row r="212" spans="1:8" s="11" customFormat="1" ht="15">
      <c r="A212" s="8" t="s">
        <v>816</v>
      </c>
      <c r="B212" s="8" t="s">
        <v>817</v>
      </c>
      <c r="C212" s="8" t="s">
        <v>818</v>
      </c>
      <c r="D212" s="8" t="s">
        <v>819</v>
      </c>
      <c r="E212" s="9">
        <v>5000</v>
      </c>
      <c r="F212" s="9">
        <v>5000</v>
      </c>
      <c r="G212" s="9">
        <v>0</v>
      </c>
      <c r="H212" s="10">
        <f t="shared" si="9"/>
        <v>0</v>
      </c>
    </row>
    <row r="213" spans="2:8" s="5" customFormat="1" ht="15">
      <c r="B213" s="8"/>
      <c r="C213" s="6"/>
      <c r="D213" s="6" t="s">
        <v>821</v>
      </c>
      <c r="E213" s="7">
        <f>SUM(E214:E216)</f>
        <v>54573.76</v>
      </c>
      <c r="F213" s="7">
        <f aca="true" t="shared" si="10" ref="F213:G213">SUM(F214:F216)</f>
        <v>53459.05</v>
      </c>
      <c r="G213" s="7">
        <f t="shared" si="10"/>
        <v>45183.15</v>
      </c>
      <c r="H213" s="12">
        <f t="shared" si="9"/>
        <v>84.51917869846172</v>
      </c>
    </row>
    <row r="214" spans="1:8" s="11" customFormat="1" ht="15">
      <c r="A214" s="8" t="s">
        <v>820</v>
      </c>
      <c r="B214" s="8" t="s">
        <v>822</v>
      </c>
      <c r="C214" s="8" t="s">
        <v>823</v>
      </c>
      <c r="D214" s="8" t="s">
        <v>824</v>
      </c>
      <c r="E214" s="9">
        <v>8000</v>
      </c>
      <c r="F214" s="9">
        <v>8000</v>
      </c>
      <c r="G214" s="9">
        <v>0</v>
      </c>
      <c r="H214" s="10">
        <f t="shared" si="9"/>
        <v>0</v>
      </c>
    </row>
    <row r="215" spans="1:8" s="11" customFormat="1" ht="15">
      <c r="A215" s="8" t="s">
        <v>825</v>
      </c>
      <c r="B215" s="8" t="s">
        <v>826</v>
      </c>
      <c r="C215" s="8" t="s">
        <v>827</v>
      </c>
      <c r="D215" s="8" t="s">
        <v>828</v>
      </c>
      <c r="E215" s="9">
        <v>30857</v>
      </c>
      <c r="F215" s="9">
        <v>23428.8</v>
      </c>
      <c r="G215" s="9">
        <v>23297.45</v>
      </c>
      <c r="H215" s="10">
        <f t="shared" si="9"/>
        <v>99.43936522570512</v>
      </c>
    </row>
    <row r="216" spans="1:8" s="11" customFormat="1" ht="15">
      <c r="A216" s="8" t="s">
        <v>829</v>
      </c>
      <c r="B216" s="8" t="s">
        <v>830</v>
      </c>
      <c r="C216" s="8" t="s">
        <v>831</v>
      </c>
      <c r="D216" s="8" t="s">
        <v>832</v>
      </c>
      <c r="E216" s="9">
        <v>15716.76</v>
      </c>
      <c r="F216" s="9">
        <v>22030.25</v>
      </c>
      <c r="G216" s="9">
        <v>21885.7</v>
      </c>
      <c r="H216" s="10">
        <f t="shared" si="9"/>
        <v>99.3438567424337</v>
      </c>
    </row>
    <row r="217" spans="2:8" s="5" customFormat="1" ht="15">
      <c r="B217" s="8"/>
      <c r="C217" s="6"/>
      <c r="D217" s="6" t="s">
        <v>834</v>
      </c>
      <c r="E217" s="7">
        <f>SUM(E218:E220)</f>
        <v>52408.72</v>
      </c>
      <c r="F217" s="7">
        <f aca="true" t="shared" si="11" ref="F217:G217">SUM(F218:F220)</f>
        <v>53211.61</v>
      </c>
      <c r="G217" s="7">
        <f t="shared" si="11"/>
        <v>53211.61</v>
      </c>
      <c r="H217" s="12">
        <f t="shared" si="9"/>
        <v>100</v>
      </c>
    </row>
    <row r="218" spans="1:8" s="11" customFormat="1" ht="15">
      <c r="A218" s="8" t="s">
        <v>833</v>
      </c>
      <c r="B218" s="8" t="s">
        <v>835</v>
      </c>
      <c r="C218" s="8" t="s">
        <v>836</v>
      </c>
      <c r="D218" s="8" t="s">
        <v>837</v>
      </c>
      <c r="E218" s="9">
        <v>29108.72</v>
      </c>
      <c r="F218" s="9">
        <v>29154.23</v>
      </c>
      <c r="G218" s="9">
        <v>29154.23</v>
      </c>
      <c r="H218" s="10">
        <f t="shared" si="9"/>
        <v>100</v>
      </c>
    </row>
    <row r="219" spans="1:8" s="11" customFormat="1" ht="15">
      <c r="A219" s="8" t="s">
        <v>838</v>
      </c>
      <c r="B219" s="8" t="s">
        <v>839</v>
      </c>
      <c r="C219" s="8" t="s">
        <v>840</v>
      </c>
      <c r="D219" s="8" t="s">
        <v>841</v>
      </c>
      <c r="E219" s="9">
        <v>6300</v>
      </c>
      <c r="F219" s="9">
        <v>6644.87</v>
      </c>
      <c r="G219" s="9">
        <v>6644.87</v>
      </c>
      <c r="H219" s="10">
        <f t="shared" si="9"/>
        <v>100</v>
      </c>
    </row>
    <row r="220" spans="1:8" s="11" customFormat="1" ht="15">
      <c r="A220" s="8" t="s">
        <v>842</v>
      </c>
      <c r="B220" s="8" t="s">
        <v>843</v>
      </c>
      <c r="C220" s="8" t="s">
        <v>844</v>
      </c>
      <c r="D220" s="8" t="s">
        <v>845</v>
      </c>
      <c r="E220" s="9">
        <v>17000</v>
      </c>
      <c r="F220" s="9">
        <v>17412.51</v>
      </c>
      <c r="G220" s="9">
        <v>17412.51</v>
      </c>
      <c r="H220" s="10">
        <f t="shared" si="9"/>
        <v>100</v>
      </c>
    </row>
    <row r="221" spans="2:8" s="5" customFormat="1" ht="15">
      <c r="B221" s="8"/>
      <c r="C221" s="6"/>
      <c r="D221" s="6" t="s">
        <v>847</v>
      </c>
      <c r="E221" s="7">
        <f>SUM(E222:E223)</f>
        <v>25708.63</v>
      </c>
      <c r="F221" s="7">
        <f aca="true" t="shared" si="12" ref="F221:G221">SUM(F222:F223)</f>
        <v>27963.910000000003</v>
      </c>
      <c r="G221" s="7">
        <f t="shared" si="12"/>
        <v>24767.050000000003</v>
      </c>
      <c r="H221" s="12">
        <f t="shared" si="9"/>
        <v>88.5679077067549</v>
      </c>
    </row>
    <row r="222" spans="1:8" s="11" customFormat="1" ht="15">
      <c r="A222" s="8" t="s">
        <v>846</v>
      </c>
      <c r="B222" s="8" t="s">
        <v>848</v>
      </c>
      <c r="C222" s="8" t="s">
        <v>849</v>
      </c>
      <c r="D222" s="8" t="s">
        <v>850</v>
      </c>
      <c r="E222" s="9">
        <v>18708.63</v>
      </c>
      <c r="F222" s="9">
        <v>18708.63</v>
      </c>
      <c r="G222" s="9">
        <v>15709.68</v>
      </c>
      <c r="H222" s="10">
        <f t="shared" si="9"/>
        <v>83.97023191970764</v>
      </c>
    </row>
    <row r="223" spans="1:8" s="11" customFormat="1" ht="15">
      <c r="A223" s="8" t="s">
        <v>851</v>
      </c>
      <c r="B223" s="8" t="s">
        <v>852</v>
      </c>
      <c r="C223" s="8" t="s">
        <v>853</v>
      </c>
      <c r="D223" s="8" t="s">
        <v>854</v>
      </c>
      <c r="E223" s="9">
        <v>7000</v>
      </c>
      <c r="F223" s="9">
        <v>9255.28</v>
      </c>
      <c r="G223" s="9">
        <v>9057.37</v>
      </c>
      <c r="H223" s="10">
        <f t="shared" si="9"/>
        <v>97.86165302400359</v>
      </c>
    </row>
    <row r="224" spans="2:8" s="5" customFormat="1" ht="15">
      <c r="B224" s="8"/>
      <c r="C224" s="6"/>
      <c r="D224" s="6" t="s">
        <v>856</v>
      </c>
      <c r="E224" s="7">
        <f>SUM(E225:E229)</f>
        <v>87101.56</v>
      </c>
      <c r="F224" s="7">
        <f aca="true" t="shared" si="13" ref="F224:G224">SUM(F225:F229)</f>
        <v>87101.56</v>
      </c>
      <c r="G224" s="7">
        <f t="shared" si="13"/>
        <v>78469.75</v>
      </c>
      <c r="H224" s="12">
        <f t="shared" si="9"/>
        <v>90.0899478723458</v>
      </c>
    </row>
    <row r="225" spans="1:8" s="11" customFormat="1" ht="15">
      <c r="A225" s="8" t="s">
        <v>855</v>
      </c>
      <c r="B225" s="8" t="s">
        <v>857</v>
      </c>
      <c r="C225" s="8" t="s">
        <v>858</v>
      </c>
      <c r="D225" s="8" t="s">
        <v>859</v>
      </c>
      <c r="E225" s="9">
        <v>6133</v>
      </c>
      <c r="F225" s="9">
        <v>8827.44</v>
      </c>
      <c r="G225" s="9">
        <v>8827.44</v>
      </c>
      <c r="H225" s="10">
        <f t="shared" si="9"/>
        <v>100</v>
      </c>
    </row>
    <row r="226" spans="1:8" s="11" customFormat="1" ht="15">
      <c r="A226" s="8" t="s">
        <v>860</v>
      </c>
      <c r="B226" s="8" t="s">
        <v>861</v>
      </c>
      <c r="C226" s="8" t="s">
        <v>862</v>
      </c>
      <c r="D226" s="8" t="s">
        <v>863</v>
      </c>
      <c r="E226" s="9">
        <v>24758.35</v>
      </c>
      <c r="F226" s="9">
        <v>21263.31</v>
      </c>
      <c r="G226" s="9">
        <v>12922.11</v>
      </c>
      <c r="H226" s="10">
        <f t="shared" si="9"/>
        <v>60.77186477552178</v>
      </c>
    </row>
    <row r="227" spans="1:8" s="11" customFormat="1" ht="15">
      <c r="A227" s="8" t="s">
        <v>864</v>
      </c>
      <c r="B227" s="8" t="s">
        <v>865</v>
      </c>
      <c r="C227" s="8" t="s">
        <v>866</v>
      </c>
      <c r="D227" s="8" t="s">
        <v>867</v>
      </c>
      <c r="E227" s="9">
        <v>5074.77</v>
      </c>
      <c r="F227" s="9">
        <v>5074.77</v>
      </c>
      <c r="G227" s="9">
        <v>4784.16</v>
      </c>
      <c r="H227" s="10">
        <f t="shared" si="9"/>
        <v>94.27343505222896</v>
      </c>
    </row>
    <row r="228" spans="1:8" s="11" customFormat="1" ht="15">
      <c r="A228" s="8" t="s">
        <v>868</v>
      </c>
      <c r="B228" s="8" t="s">
        <v>869</v>
      </c>
      <c r="C228" s="8" t="s">
        <v>870</v>
      </c>
      <c r="D228" s="8" t="s">
        <v>871</v>
      </c>
      <c r="E228" s="9">
        <v>43535.44</v>
      </c>
      <c r="F228" s="9">
        <v>43607.57</v>
      </c>
      <c r="G228" s="9">
        <v>43607.57</v>
      </c>
      <c r="H228" s="10">
        <f t="shared" si="9"/>
        <v>100</v>
      </c>
    </row>
    <row r="229" spans="1:8" s="11" customFormat="1" ht="15">
      <c r="A229" s="8" t="s">
        <v>872</v>
      </c>
      <c r="B229" s="8" t="s">
        <v>873</v>
      </c>
      <c r="C229" s="8" t="s">
        <v>874</v>
      </c>
      <c r="D229" s="8" t="s">
        <v>875</v>
      </c>
      <c r="E229" s="9">
        <v>7600</v>
      </c>
      <c r="F229" s="9">
        <v>8328.47</v>
      </c>
      <c r="G229" s="9">
        <v>8328.47</v>
      </c>
      <c r="H229" s="10">
        <f t="shared" si="9"/>
        <v>100</v>
      </c>
    </row>
    <row r="230" spans="2:8" s="5" customFormat="1" ht="15">
      <c r="B230" s="8"/>
      <c r="C230" s="6"/>
      <c r="D230" s="6" t="s">
        <v>877</v>
      </c>
      <c r="E230" s="7">
        <f>SUM(E231:E232)</f>
        <v>40510.15</v>
      </c>
      <c r="F230" s="7">
        <f aca="true" t="shared" si="14" ref="F230:G230">SUM(F231:F232)</f>
        <v>40500.380000000005</v>
      </c>
      <c r="G230" s="7">
        <f t="shared" si="14"/>
        <v>38679.479999999996</v>
      </c>
      <c r="H230" s="12">
        <f t="shared" si="9"/>
        <v>95.50399280204283</v>
      </c>
    </row>
    <row r="231" spans="1:8" s="11" customFormat="1" ht="15">
      <c r="A231" s="8" t="s">
        <v>876</v>
      </c>
      <c r="B231" s="8" t="s">
        <v>878</v>
      </c>
      <c r="C231" s="8" t="s">
        <v>879</v>
      </c>
      <c r="D231" s="8" t="s">
        <v>880</v>
      </c>
      <c r="E231" s="9">
        <v>13273</v>
      </c>
      <c r="F231" s="9">
        <v>13263.23</v>
      </c>
      <c r="G231" s="9">
        <v>12945.98</v>
      </c>
      <c r="H231" s="10">
        <f t="shared" si="9"/>
        <v>97.60804871814784</v>
      </c>
    </row>
    <row r="232" spans="1:8" s="11" customFormat="1" ht="15">
      <c r="A232" s="8" t="s">
        <v>881</v>
      </c>
      <c r="B232" s="8" t="s">
        <v>882</v>
      </c>
      <c r="C232" s="8" t="s">
        <v>883</v>
      </c>
      <c r="D232" s="8" t="s">
        <v>884</v>
      </c>
      <c r="E232" s="9">
        <v>27237.15</v>
      </c>
      <c r="F232" s="9">
        <v>27237.15</v>
      </c>
      <c r="G232" s="9">
        <v>25733.5</v>
      </c>
      <c r="H232" s="10">
        <f t="shared" si="9"/>
        <v>94.47941506361714</v>
      </c>
    </row>
    <row r="233" spans="2:8" s="5" customFormat="1" ht="15">
      <c r="B233" s="8"/>
      <c r="C233" s="6"/>
      <c r="D233" s="6" t="s">
        <v>886</v>
      </c>
      <c r="E233" s="7">
        <f>SUM(E234:E238)</f>
        <v>124449</v>
      </c>
      <c r="F233" s="7">
        <f aca="true" t="shared" si="15" ref="F233:G233">SUM(F234:F238)</f>
        <v>126130.95999999999</v>
      </c>
      <c r="G233" s="7">
        <f t="shared" si="15"/>
        <v>86320.75</v>
      </c>
      <c r="H233" s="12">
        <f t="shared" si="9"/>
        <v>68.43740030203529</v>
      </c>
    </row>
    <row r="234" spans="1:8" s="11" customFormat="1" ht="15">
      <c r="A234" s="8" t="s">
        <v>885</v>
      </c>
      <c r="B234" s="8" t="s">
        <v>887</v>
      </c>
      <c r="C234" s="8" t="s">
        <v>888</v>
      </c>
      <c r="D234" s="8" t="s">
        <v>889</v>
      </c>
      <c r="E234" s="9">
        <v>61541</v>
      </c>
      <c r="F234" s="9">
        <v>76825.12</v>
      </c>
      <c r="G234" s="9">
        <v>72518.27</v>
      </c>
      <c r="H234" s="10">
        <f t="shared" si="9"/>
        <v>94.3939560393788</v>
      </c>
    </row>
    <row r="235" spans="1:8" s="11" customFormat="1" ht="15">
      <c r="A235" s="8" t="s">
        <v>890</v>
      </c>
      <c r="B235" s="8" t="s">
        <v>887</v>
      </c>
      <c r="C235" s="8" t="s">
        <v>891</v>
      </c>
      <c r="D235" s="8" t="s">
        <v>892</v>
      </c>
      <c r="E235" s="9">
        <v>0</v>
      </c>
      <c r="F235" s="9">
        <v>38.26</v>
      </c>
      <c r="G235" s="9">
        <v>0</v>
      </c>
      <c r="H235" s="10">
        <f t="shared" si="9"/>
        <v>0</v>
      </c>
    </row>
    <row r="236" spans="1:8" s="11" customFormat="1" ht="15">
      <c r="A236" s="8" t="s">
        <v>893</v>
      </c>
      <c r="B236" s="8" t="s">
        <v>894</v>
      </c>
      <c r="C236" s="8" t="s">
        <v>895</v>
      </c>
      <c r="D236" s="8" t="s">
        <v>896</v>
      </c>
      <c r="E236" s="9">
        <v>28708</v>
      </c>
      <c r="F236" s="9">
        <v>18630.77</v>
      </c>
      <c r="G236" s="9">
        <v>0</v>
      </c>
      <c r="H236" s="10">
        <f t="shared" si="9"/>
        <v>0</v>
      </c>
    </row>
    <row r="237" spans="1:8" s="11" customFormat="1" ht="15">
      <c r="A237" s="8" t="s">
        <v>897</v>
      </c>
      <c r="B237" s="8" t="s">
        <v>898</v>
      </c>
      <c r="C237" s="8" t="s">
        <v>899</v>
      </c>
      <c r="D237" s="8" t="s">
        <v>900</v>
      </c>
      <c r="E237" s="9">
        <v>27700</v>
      </c>
      <c r="F237" s="9">
        <v>22484</v>
      </c>
      <c r="G237" s="9">
        <v>9706.32</v>
      </c>
      <c r="H237" s="10">
        <f t="shared" si="9"/>
        <v>43.16989859455613</v>
      </c>
    </row>
    <row r="238" spans="1:8" s="11" customFormat="1" ht="15">
      <c r="A238" s="8" t="s">
        <v>901</v>
      </c>
      <c r="B238" s="8" t="s">
        <v>902</v>
      </c>
      <c r="C238" s="8" t="s">
        <v>903</v>
      </c>
      <c r="D238" s="8" t="s">
        <v>904</v>
      </c>
      <c r="E238" s="9">
        <v>6500</v>
      </c>
      <c r="F238" s="9">
        <v>8152.81</v>
      </c>
      <c r="G238" s="9">
        <v>4096.16</v>
      </c>
      <c r="H238" s="10">
        <f t="shared" si="9"/>
        <v>50.24230909342913</v>
      </c>
    </row>
    <row r="239" spans="2:8" s="5" customFormat="1" ht="15">
      <c r="B239" s="8"/>
      <c r="C239" s="6"/>
      <c r="D239" s="6" t="s">
        <v>906</v>
      </c>
      <c r="E239" s="7">
        <f>SUM(E240:E243)</f>
        <v>99802.23000000001</v>
      </c>
      <c r="F239" s="7">
        <f aca="true" t="shared" si="16" ref="F239:G239">SUM(F240:F243)</f>
        <v>99802.23000000001</v>
      </c>
      <c r="G239" s="7">
        <f t="shared" si="16"/>
        <v>90308.27</v>
      </c>
      <c r="H239" s="12">
        <f t="shared" si="9"/>
        <v>90.48722658802313</v>
      </c>
    </row>
    <row r="240" spans="1:8" s="11" customFormat="1" ht="15">
      <c r="A240" s="8" t="s">
        <v>905</v>
      </c>
      <c r="B240" s="8" t="s">
        <v>907</v>
      </c>
      <c r="C240" s="8" t="s">
        <v>908</v>
      </c>
      <c r="D240" s="8" t="s">
        <v>909</v>
      </c>
      <c r="E240" s="9">
        <v>29007.58</v>
      </c>
      <c r="F240" s="9">
        <v>29007.58</v>
      </c>
      <c r="G240" s="9">
        <v>23869.17</v>
      </c>
      <c r="H240" s="10">
        <f t="shared" si="9"/>
        <v>82.28597490724837</v>
      </c>
    </row>
    <row r="241" spans="1:8" s="11" customFormat="1" ht="15">
      <c r="A241" s="8" t="s">
        <v>910</v>
      </c>
      <c r="B241" s="8" t="s">
        <v>911</v>
      </c>
      <c r="C241" s="8" t="s">
        <v>912</v>
      </c>
      <c r="D241" s="8" t="s">
        <v>913</v>
      </c>
      <c r="E241" s="9">
        <v>57597.34</v>
      </c>
      <c r="F241" s="9">
        <v>57597.34</v>
      </c>
      <c r="G241" s="9">
        <v>56771.17</v>
      </c>
      <c r="H241" s="10">
        <f t="shared" si="9"/>
        <v>98.56561084244517</v>
      </c>
    </row>
    <row r="242" spans="1:8" s="11" customFormat="1" ht="15">
      <c r="A242" s="8" t="s">
        <v>914</v>
      </c>
      <c r="B242" s="8" t="s">
        <v>915</v>
      </c>
      <c r="C242" s="8" t="s">
        <v>916</v>
      </c>
      <c r="D242" s="8" t="s">
        <v>917</v>
      </c>
      <c r="E242" s="9">
        <v>5887.96</v>
      </c>
      <c r="F242" s="9">
        <v>5887.96</v>
      </c>
      <c r="G242" s="9">
        <v>4156.52</v>
      </c>
      <c r="H242" s="10">
        <f t="shared" si="9"/>
        <v>70.59355022792275</v>
      </c>
    </row>
    <row r="243" spans="1:8" s="11" customFormat="1" ht="15">
      <c r="A243" s="8" t="s">
        <v>918</v>
      </c>
      <c r="B243" s="8" t="s">
        <v>919</v>
      </c>
      <c r="C243" s="8" t="s">
        <v>920</v>
      </c>
      <c r="D243" s="8" t="s">
        <v>921</v>
      </c>
      <c r="E243" s="9">
        <v>7309.35</v>
      </c>
      <c r="F243" s="9">
        <v>7309.35</v>
      </c>
      <c r="G243" s="9">
        <v>5511.41</v>
      </c>
      <c r="H243" s="10">
        <f t="shared" si="9"/>
        <v>75.40219034524273</v>
      </c>
    </row>
    <row r="244" spans="2:8" s="5" customFormat="1" ht="15">
      <c r="B244" s="8"/>
      <c r="C244" s="6"/>
      <c r="D244" s="6" t="s">
        <v>923</v>
      </c>
      <c r="E244" s="7">
        <f>SUM(E245:E247)</f>
        <v>45857</v>
      </c>
      <c r="F244" s="7">
        <f aca="true" t="shared" si="17" ref="F244:G244">SUM(F245:F247)</f>
        <v>46346.72</v>
      </c>
      <c r="G244" s="7">
        <f t="shared" si="17"/>
        <v>43647.22</v>
      </c>
      <c r="H244" s="12">
        <f t="shared" si="9"/>
        <v>94.17542384876427</v>
      </c>
    </row>
    <row r="245" spans="1:8" s="11" customFormat="1" ht="15">
      <c r="A245" s="8" t="s">
        <v>922</v>
      </c>
      <c r="B245" s="8" t="s">
        <v>924</v>
      </c>
      <c r="C245" s="8" t="s">
        <v>925</v>
      </c>
      <c r="D245" s="8" t="s">
        <v>926</v>
      </c>
      <c r="E245" s="9">
        <v>12045</v>
      </c>
      <c r="F245" s="9">
        <v>11158.18</v>
      </c>
      <c r="G245" s="9">
        <v>8458.68</v>
      </c>
      <c r="H245" s="10">
        <f t="shared" si="9"/>
        <v>75.80698644402581</v>
      </c>
    </row>
    <row r="246" spans="1:8" s="11" customFormat="1" ht="15">
      <c r="A246" s="8" t="s">
        <v>927</v>
      </c>
      <c r="B246" s="8" t="s">
        <v>928</v>
      </c>
      <c r="C246" s="8" t="s">
        <v>929</v>
      </c>
      <c r="D246" s="8" t="s">
        <v>930</v>
      </c>
      <c r="E246" s="9">
        <v>23312</v>
      </c>
      <c r="F246" s="9">
        <v>23801.72</v>
      </c>
      <c r="G246" s="9">
        <v>23801.72</v>
      </c>
      <c r="H246" s="10">
        <f t="shared" si="9"/>
        <v>100</v>
      </c>
    </row>
    <row r="247" spans="1:8" s="11" customFormat="1" ht="15">
      <c r="A247" s="8" t="s">
        <v>931</v>
      </c>
      <c r="B247" s="8" t="s">
        <v>932</v>
      </c>
      <c r="C247" s="8" t="s">
        <v>933</v>
      </c>
      <c r="D247" s="8" t="s">
        <v>934</v>
      </c>
      <c r="E247" s="9">
        <v>10500</v>
      </c>
      <c r="F247" s="9">
        <v>11386.82</v>
      </c>
      <c r="G247" s="9">
        <v>11386.82</v>
      </c>
      <c r="H247" s="10">
        <f t="shared" si="9"/>
        <v>100</v>
      </c>
    </row>
    <row r="248" spans="2:8" s="5" customFormat="1" ht="15">
      <c r="B248" s="8"/>
      <c r="C248" s="6"/>
      <c r="D248" s="6" t="s">
        <v>936</v>
      </c>
      <c r="E248" s="7">
        <f>SUM(E249)</f>
        <v>8735.63</v>
      </c>
      <c r="F248" s="7">
        <f aca="true" t="shared" si="18" ref="F248:G248">SUM(F249)</f>
        <v>8735.63</v>
      </c>
      <c r="G248" s="7">
        <f t="shared" si="18"/>
        <v>8735.18</v>
      </c>
      <c r="H248" s="12">
        <f t="shared" si="9"/>
        <v>99.99484868292271</v>
      </c>
    </row>
    <row r="249" spans="1:8" s="11" customFormat="1" ht="15">
      <c r="A249" s="8" t="s">
        <v>935</v>
      </c>
      <c r="B249" s="8" t="s">
        <v>937</v>
      </c>
      <c r="C249" s="8" t="s">
        <v>938</v>
      </c>
      <c r="D249" s="8" t="s">
        <v>939</v>
      </c>
      <c r="E249" s="9">
        <v>8735.63</v>
      </c>
      <c r="F249" s="9">
        <v>8735.63</v>
      </c>
      <c r="G249" s="9">
        <v>8735.18</v>
      </c>
      <c r="H249" s="10">
        <f t="shared" si="9"/>
        <v>99.99484868292271</v>
      </c>
    </row>
    <row r="250" spans="2:8" s="5" customFormat="1" ht="15">
      <c r="B250" s="8"/>
      <c r="C250" s="6"/>
      <c r="D250" s="6" t="s">
        <v>941</v>
      </c>
      <c r="E250" s="7">
        <f>SUM(E251:E252)</f>
        <v>54102.02</v>
      </c>
      <c r="F250" s="7">
        <f aca="true" t="shared" si="19" ref="F250:G250">SUM(F251:F252)</f>
        <v>54102.020000000004</v>
      </c>
      <c r="G250" s="7">
        <f t="shared" si="19"/>
        <v>51679.03</v>
      </c>
      <c r="H250" s="12">
        <f t="shared" si="9"/>
        <v>95.5214426374468</v>
      </c>
    </row>
    <row r="251" spans="1:8" s="11" customFormat="1" ht="15">
      <c r="A251" s="8" t="s">
        <v>940</v>
      </c>
      <c r="B251" s="8" t="s">
        <v>942</v>
      </c>
      <c r="C251" s="8" t="s">
        <v>943</v>
      </c>
      <c r="D251" s="8" t="s">
        <v>944</v>
      </c>
      <c r="E251" s="9">
        <v>37602.02</v>
      </c>
      <c r="F251" s="9">
        <v>28072.74</v>
      </c>
      <c r="G251" s="9">
        <v>25649.75</v>
      </c>
      <c r="H251" s="10">
        <f t="shared" si="9"/>
        <v>91.36888668509023</v>
      </c>
    </row>
    <row r="252" spans="1:8" s="11" customFormat="1" ht="15">
      <c r="A252" s="8" t="s">
        <v>945</v>
      </c>
      <c r="B252" s="8" t="s">
        <v>946</v>
      </c>
      <c r="C252" s="8" t="s">
        <v>947</v>
      </c>
      <c r="D252" s="8" t="s">
        <v>948</v>
      </c>
      <c r="E252" s="9">
        <v>16500</v>
      </c>
      <c r="F252" s="9">
        <v>26029.28</v>
      </c>
      <c r="G252" s="9">
        <v>26029.28</v>
      </c>
      <c r="H252" s="10">
        <f t="shared" si="9"/>
        <v>100</v>
      </c>
    </row>
    <row r="253" spans="2:8" s="5" customFormat="1" ht="15">
      <c r="B253" s="8"/>
      <c r="C253" s="6"/>
      <c r="D253" s="6" t="s">
        <v>950</v>
      </c>
      <c r="E253" s="7">
        <f>SUM(E254:E255)</f>
        <v>99141</v>
      </c>
      <c r="F253" s="7">
        <f aca="true" t="shared" si="20" ref="F253:G253">SUM(F254:F255)</f>
        <v>99141</v>
      </c>
      <c r="G253" s="7">
        <f t="shared" si="20"/>
        <v>91467.70999999999</v>
      </c>
      <c r="H253" s="12">
        <f t="shared" si="9"/>
        <v>92.26022533563308</v>
      </c>
    </row>
    <row r="254" spans="1:8" s="11" customFormat="1" ht="15">
      <c r="A254" s="8" t="s">
        <v>949</v>
      </c>
      <c r="B254" s="8" t="s">
        <v>951</v>
      </c>
      <c r="C254" s="8" t="s">
        <v>952</v>
      </c>
      <c r="D254" s="8" t="s">
        <v>953</v>
      </c>
      <c r="E254" s="9">
        <v>36534</v>
      </c>
      <c r="F254" s="9">
        <v>36534</v>
      </c>
      <c r="G254" s="9">
        <v>28862.67</v>
      </c>
      <c r="H254" s="10">
        <f t="shared" si="9"/>
        <v>79.0022171128264</v>
      </c>
    </row>
    <row r="255" spans="1:8" s="11" customFormat="1" ht="15">
      <c r="A255" s="8" t="s">
        <v>954</v>
      </c>
      <c r="B255" s="8" t="s">
        <v>955</v>
      </c>
      <c r="C255" s="8" t="s">
        <v>956</v>
      </c>
      <c r="D255" s="8" t="s">
        <v>957</v>
      </c>
      <c r="E255" s="9">
        <v>62607</v>
      </c>
      <c r="F255" s="9">
        <v>62607</v>
      </c>
      <c r="G255" s="9">
        <v>62605.04</v>
      </c>
      <c r="H255" s="10">
        <f t="shared" si="9"/>
        <v>99.99686935965627</v>
      </c>
    </row>
    <row r="256" spans="2:8" s="5" customFormat="1" ht="15">
      <c r="B256" s="8"/>
      <c r="C256" s="6"/>
      <c r="D256" s="6" t="s">
        <v>959</v>
      </c>
      <c r="E256" s="7">
        <f>SUM(E257:E258)</f>
        <v>32284.13</v>
      </c>
      <c r="F256" s="7">
        <f aca="true" t="shared" si="21" ref="F256:G256">SUM(F257:F258)</f>
        <v>32993.84</v>
      </c>
      <c r="G256" s="7">
        <f t="shared" si="21"/>
        <v>32993.84</v>
      </c>
      <c r="H256" s="12">
        <f t="shared" si="9"/>
        <v>100</v>
      </c>
    </row>
    <row r="257" spans="1:8" s="11" customFormat="1" ht="15">
      <c r="A257" s="8" t="s">
        <v>958</v>
      </c>
      <c r="B257" s="8" t="s">
        <v>960</v>
      </c>
      <c r="C257" s="8" t="s">
        <v>961</v>
      </c>
      <c r="D257" s="8" t="s">
        <v>962</v>
      </c>
      <c r="E257" s="9">
        <v>26884.13</v>
      </c>
      <c r="F257" s="9">
        <v>26884.14</v>
      </c>
      <c r="G257" s="9">
        <v>26884.14</v>
      </c>
      <c r="H257" s="10">
        <f t="shared" si="9"/>
        <v>100</v>
      </c>
    </row>
    <row r="258" spans="1:8" s="11" customFormat="1" ht="15">
      <c r="A258" s="8" t="s">
        <v>963</v>
      </c>
      <c r="B258" s="8" t="s">
        <v>964</v>
      </c>
      <c r="C258" s="8" t="s">
        <v>965</v>
      </c>
      <c r="D258" s="8" t="s">
        <v>966</v>
      </c>
      <c r="E258" s="9">
        <v>5400</v>
      </c>
      <c r="F258" s="9">
        <v>6109.7</v>
      </c>
      <c r="G258" s="9">
        <v>6109.7</v>
      </c>
      <c r="H258" s="10">
        <f t="shared" si="9"/>
        <v>100</v>
      </c>
    </row>
    <row r="259" spans="2:8" s="5" customFormat="1" ht="15">
      <c r="B259" s="8"/>
      <c r="C259" s="6"/>
      <c r="D259" s="6" t="s">
        <v>968</v>
      </c>
      <c r="E259" s="7">
        <f>SUM(E260)</f>
        <v>500</v>
      </c>
      <c r="F259" s="7">
        <f aca="true" t="shared" si="22" ref="F259:G259">SUM(F260)</f>
        <v>500</v>
      </c>
      <c r="G259" s="7">
        <f t="shared" si="22"/>
        <v>0</v>
      </c>
      <c r="H259" s="12">
        <f t="shared" si="9"/>
        <v>0</v>
      </c>
    </row>
    <row r="260" spans="1:8" s="11" customFormat="1" ht="15">
      <c r="A260" s="8" t="s">
        <v>967</v>
      </c>
      <c r="B260" s="8" t="s">
        <v>969</v>
      </c>
      <c r="C260" s="8" t="s">
        <v>970</v>
      </c>
      <c r="D260" s="8" t="s">
        <v>971</v>
      </c>
      <c r="E260" s="9">
        <v>500</v>
      </c>
      <c r="F260" s="9">
        <v>500</v>
      </c>
      <c r="G260" s="9">
        <v>0</v>
      </c>
      <c r="H260" s="10">
        <f t="shared" si="9"/>
        <v>0</v>
      </c>
    </row>
    <row r="261" spans="2:8" s="5" customFormat="1" ht="15">
      <c r="B261" s="8"/>
      <c r="C261" s="6"/>
      <c r="D261" s="6" t="s">
        <v>973</v>
      </c>
      <c r="E261" s="7">
        <f>SUM(E262)</f>
        <v>10000</v>
      </c>
      <c r="F261" s="7">
        <f>SUM(F262)</f>
        <v>10000</v>
      </c>
      <c r="G261" s="7">
        <f>SUM(G262)</f>
        <v>0</v>
      </c>
      <c r="H261" s="12">
        <f t="shared" si="9"/>
        <v>0</v>
      </c>
    </row>
    <row r="262" spans="1:8" s="11" customFormat="1" ht="15">
      <c r="A262" s="8" t="s">
        <v>972</v>
      </c>
      <c r="B262" s="8" t="s">
        <v>974</v>
      </c>
      <c r="C262" s="8" t="s">
        <v>975</v>
      </c>
      <c r="D262" s="8" t="s">
        <v>976</v>
      </c>
      <c r="E262" s="9">
        <v>10000</v>
      </c>
      <c r="F262" s="9">
        <v>10000</v>
      </c>
      <c r="G262" s="9">
        <v>0</v>
      </c>
      <c r="H262" s="10">
        <f aca="true" t="shared" si="23" ref="H262:H266">IF(F262&lt;&gt;0,G262/F262*100,"**.**")</f>
        <v>0</v>
      </c>
    </row>
    <row r="263" spans="2:8" s="5" customFormat="1" ht="15">
      <c r="B263" s="8"/>
      <c r="C263" s="6"/>
      <c r="D263" s="6" t="s">
        <v>978</v>
      </c>
      <c r="E263" s="7">
        <f>SUM(E264)</f>
        <v>289205</v>
      </c>
      <c r="F263" s="7">
        <f aca="true" t="shared" si="24" ref="F263:G263">SUM(F264)</f>
        <v>289205</v>
      </c>
      <c r="G263" s="7">
        <f t="shared" si="24"/>
        <v>0</v>
      </c>
      <c r="H263" s="12">
        <f t="shared" si="23"/>
        <v>0</v>
      </c>
    </row>
    <row r="264" spans="1:8" s="11" customFormat="1" ht="15">
      <c r="A264" s="8" t="s">
        <v>977</v>
      </c>
      <c r="B264" s="8" t="s">
        <v>865</v>
      </c>
      <c r="C264" s="8" t="s">
        <v>979</v>
      </c>
      <c r="D264" s="8" t="s">
        <v>980</v>
      </c>
      <c r="E264" s="9">
        <v>289205</v>
      </c>
      <c r="F264" s="9">
        <v>289205</v>
      </c>
      <c r="G264" s="9">
        <v>0</v>
      </c>
      <c r="H264" s="10">
        <f t="shared" si="23"/>
        <v>0</v>
      </c>
    </row>
    <row r="265" spans="2:8" s="5" customFormat="1" ht="15">
      <c r="B265" s="8"/>
      <c r="C265" s="6"/>
      <c r="D265" s="6" t="s">
        <v>982</v>
      </c>
      <c r="E265" s="7">
        <f>SUM(E266)</f>
        <v>60000</v>
      </c>
      <c r="F265" s="7">
        <f aca="true" t="shared" si="25" ref="F265:G265">SUM(F266)</f>
        <v>60000</v>
      </c>
      <c r="G265" s="7">
        <f t="shared" si="25"/>
        <v>0</v>
      </c>
      <c r="H265" s="12">
        <f t="shared" si="23"/>
        <v>0</v>
      </c>
    </row>
    <row r="266" spans="1:8" s="11" customFormat="1" ht="15">
      <c r="A266" s="8" t="s">
        <v>981</v>
      </c>
      <c r="B266" s="8" t="s">
        <v>983</v>
      </c>
      <c r="C266" s="8" t="s">
        <v>984</v>
      </c>
      <c r="D266" s="8" t="s">
        <v>985</v>
      </c>
      <c r="E266" s="9">
        <v>60000</v>
      </c>
      <c r="F266" s="9">
        <v>60000</v>
      </c>
      <c r="G266" s="9">
        <v>0</v>
      </c>
      <c r="H266" s="10">
        <f t="shared" si="23"/>
        <v>0</v>
      </c>
    </row>
    <row r="267" spans="2:8" s="11" customFormat="1" ht="15">
      <c r="B267" s="8"/>
      <c r="C267" s="8"/>
      <c r="D267" s="8"/>
      <c r="E267" s="9"/>
      <c r="F267" s="9"/>
      <c r="G267" s="9"/>
      <c r="H267" s="9"/>
    </row>
    <row r="268" spans="2:8" s="14" customFormat="1" ht="14.25">
      <c r="B268" s="18"/>
      <c r="C268" s="18"/>
      <c r="D268" s="18"/>
      <c r="E268" s="19">
        <f>+E5+E7+E18+E76+E103+E105+E213+E217+E221+E224+E230+E233+E239+E244+E248+E250+E253+E256+E259+E261+E263+E265</f>
        <v>12716269.440000005</v>
      </c>
      <c r="F268" s="19">
        <f>+F5+F7+F18+F76+F103+F105+F213+F217+F221+F224+F230+F233+F239+F244+F248+F250+F253+F256+F259+F261+F263+F265</f>
        <v>12744521.420000006</v>
      </c>
      <c r="G268" s="19">
        <f>+G5+G7+G18+G76+G103+G105+G213+G217+G221+G224+G230+G233+G239+G244+G248+G250+G253+G256+G259+G261+G263+G265</f>
        <v>9212438.709999999</v>
      </c>
      <c r="H268" s="20">
        <f>G268/F268*100</f>
        <v>72.28548178782845</v>
      </c>
    </row>
  </sheetData>
  <printOptions gridLines="1"/>
  <pageMargins left="0.7086614173228347" right="0.7086614173228347" top="0.8267716535433072" bottom="0.7480314960629921" header="0.31496062992125984" footer="0.4724409448818898"/>
  <pageSetup firstPageNumber="76" useFirstPageNumber="1" horizontalDpi="600" verticalDpi="600" orientation="landscape" paperSize="9" scale="80" r:id="rId1"/>
  <headerFooter>
    <oddFooter>&amp;R&amp;"-,Krepko"&amp;16&amp;P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RADOVLJICA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OBČINA RADOVLJICA</dc:creator>
  <cp:keywords/>
  <dc:description/>
  <cp:lastModifiedBy/>
  <cp:lastPrinted>2010-04-06T12:38:04Z</cp:lastPrinted>
  <dcterms:created xsi:type="dcterms:W3CDTF">2010-03-23T11:55:43Z</dcterms:created>
  <dcterms:modified xsi:type="dcterms:W3CDTF">2010-04-06T12:39:05Z</dcterms:modified>
  <cp:category/>
  <cp:version/>
  <cp:contentType/>
  <cp:contentStatus/>
</cp:coreProperties>
</file>